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ile 75  ( MYT 5 - FY 2025-26 to 2029-30 Petition )\To MERC Final Petition-Upload\Data Gaps-1\DG 69_FY 2023-24_GCV Details\"/>
    </mc:Choice>
  </mc:AlternateContent>
  <bookViews>
    <workbookView xWindow="0" yWindow="0" windowWidth="28800" windowHeight="12300"/>
  </bookViews>
  <sheets>
    <sheet name="F10" sheetId="5" r:id="rId1"/>
    <sheet name="Mar 24_GCV (Raw)" sheetId="36" r:id="rId2"/>
    <sheet name="Mar 24_GCV (Washed)" sheetId="37" r:id="rId3"/>
    <sheet name="Mar 24_GCV (Imp)" sheetId="38" r:id="rId4"/>
    <sheet name="Feb 24_GCV (Raw)" sheetId="33" r:id="rId5"/>
    <sheet name="Feb 24_GCV (Washed)" sheetId="34" r:id="rId6"/>
    <sheet name="Feb 24_GCV (Imp)" sheetId="35" r:id="rId7"/>
    <sheet name="Jan 24_GCV (Raw)" sheetId="30" r:id="rId8"/>
    <sheet name="Jan 24_GCV (Washed)" sheetId="31" r:id="rId9"/>
    <sheet name="Jan 24_GCV (Imp)" sheetId="32" r:id="rId10"/>
    <sheet name="Dec 23_GCV (Raw)" sheetId="27" r:id="rId11"/>
    <sheet name="Dec 23_GCV (Washed)" sheetId="28" r:id="rId12"/>
    <sheet name="Dec 23_GCV (Imp)" sheetId="29" r:id="rId13"/>
    <sheet name="Nov 23_GCV (Raw)" sheetId="24" r:id="rId14"/>
    <sheet name="Nov 23_GCV (Washed)" sheetId="25" r:id="rId15"/>
    <sheet name="Nov 23_GCV (Imp)" sheetId="26" r:id="rId16"/>
    <sheet name="Oct 23_GCV (Raw)" sheetId="21" r:id="rId17"/>
    <sheet name="Oct 23_GCV (Washed)" sheetId="22" r:id="rId18"/>
    <sheet name="Oct 23_GCV (Imp)" sheetId="23" r:id="rId19"/>
    <sheet name="Sept 23_GCV (Raw)" sheetId="18" r:id="rId20"/>
    <sheet name="Sept 23_GCV (Washed)" sheetId="19" r:id="rId21"/>
    <sheet name="Sept 23_GCV (Imp)" sheetId="20" r:id="rId22"/>
    <sheet name="Aug 23_GCV (Raw)" sheetId="15" r:id="rId23"/>
    <sheet name="Aug 23_GCV (Washed)" sheetId="16" r:id="rId24"/>
    <sheet name="Aug 23_GCV (Imp)" sheetId="17" r:id="rId25"/>
    <sheet name="July 23_GCV (Raw)" sheetId="12" r:id="rId26"/>
    <sheet name="July 23_GCV (Washed)" sheetId="13" r:id="rId27"/>
    <sheet name="July 23_GCV (Imp)" sheetId="14" r:id="rId28"/>
    <sheet name="June 23_GCV (Raw)" sheetId="9" r:id="rId29"/>
    <sheet name="June 23_GCV (Washed)" sheetId="10" r:id="rId30"/>
    <sheet name="June 23_GCV (Imp)" sheetId="11" r:id="rId31"/>
    <sheet name="May 23_GCV (Raw)" sheetId="6" r:id="rId32"/>
    <sheet name="May 23_GCV (Washed)" sheetId="7" r:id="rId33"/>
    <sheet name="May 23_GCV (Imp)" sheetId="8" r:id="rId34"/>
    <sheet name="Apr 23_GCV (Raw)" sheetId="2" r:id="rId35"/>
    <sheet name="Apr 23_GCV (Washed)" sheetId="3" r:id="rId36"/>
    <sheet name="Apr 23_GCV (Imp)" sheetId="4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\a" localSheetId="36">#REF!</definedName>
    <definedName name="\a" localSheetId="34">#REF!</definedName>
    <definedName name="\a" localSheetId="35">#REF!</definedName>
    <definedName name="\a" localSheetId="24">#REF!</definedName>
    <definedName name="\a" localSheetId="22">#REF!</definedName>
    <definedName name="\a" localSheetId="23">#REF!</definedName>
    <definedName name="\a" localSheetId="12">#REF!</definedName>
    <definedName name="\a" localSheetId="10">#REF!</definedName>
    <definedName name="\a" localSheetId="11">#REF!</definedName>
    <definedName name="\a" localSheetId="6">#REF!</definedName>
    <definedName name="\a" localSheetId="4">#REF!</definedName>
    <definedName name="\a" localSheetId="5">#REF!</definedName>
    <definedName name="\a" localSheetId="9">#REF!</definedName>
    <definedName name="\a" localSheetId="7">#REF!</definedName>
    <definedName name="\a" localSheetId="8">#REF!</definedName>
    <definedName name="\a" localSheetId="27">#REF!</definedName>
    <definedName name="\a" localSheetId="25">#REF!</definedName>
    <definedName name="\a" localSheetId="26">#REF!</definedName>
    <definedName name="\a" localSheetId="30">#REF!</definedName>
    <definedName name="\a" localSheetId="28">#REF!</definedName>
    <definedName name="\a" localSheetId="29">#REF!</definedName>
    <definedName name="\a" localSheetId="3">#REF!</definedName>
    <definedName name="\a" localSheetId="1">#REF!</definedName>
    <definedName name="\a" localSheetId="2">#REF!</definedName>
    <definedName name="\a" localSheetId="33">#REF!</definedName>
    <definedName name="\a" localSheetId="31">#REF!</definedName>
    <definedName name="\a" localSheetId="32">#REF!</definedName>
    <definedName name="\a" localSheetId="15">#REF!</definedName>
    <definedName name="\a" localSheetId="13">#REF!</definedName>
    <definedName name="\a" localSheetId="14">#REF!</definedName>
    <definedName name="\a" localSheetId="18">#REF!</definedName>
    <definedName name="\a" localSheetId="16">#REF!</definedName>
    <definedName name="\a" localSheetId="17">#REF!</definedName>
    <definedName name="\a" localSheetId="21">#REF!</definedName>
    <definedName name="\a" localSheetId="19">#REF!</definedName>
    <definedName name="\a" localSheetId="20">#REF!</definedName>
    <definedName name="\a">#REF!</definedName>
    <definedName name="\b" localSheetId="36">#REF!</definedName>
    <definedName name="\b" localSheetId="34">#REF!</definedName>
    <definedName name="\b" localSheetId="35">#REF!</definedName>
    <definedName name="\b" localSheetId="24">#REF!</definedName>
    <definedName name="\b" localSheetId="22">#REF!</definedName>
    <definedName name="\b" localSheetId="23">#REF!</definedName>
    <definedName name="\b" localSheetId="12">#REF!</definedName>
    <definedName name="\b" localSheetId="10">#REF!</definedName>
    <definedName name="\b" localSheetId="11">#REF!</definedName>
    <definedName name="\b" localSheetId="6">#REF!</definedName>
    <definedName name="\b" localSheetId="4">#REF!</definedName>
    <definedName name="\b" localSheetId="5">#REF!</definedName>
    <definedName name="\b" localSheetId="9">#REF!</definedName>
    <definedName name="\b" localSheetId="7">#REF!</definedName>
    <definedName name="\b" localSheetId="8">#REF!</definedName>
    <definedName name="\b" localSheetId="27">#REF!</definedName>
    <definedName name="\b" localSheetId="25">#REF!</definedName>
    <definedName name="\b" localSheetId="26">#REF!</definedName>
    <definedName name="\b" localSheetId="30">#REF!</definedName>
    <definedName name="\b" localSheetId="28">#REF!</definedName>
    <definedName name="\b" localSheetId="29">#REF!</definedName>
    <definedName name="\b" localSheetId="3">#REF!</definedName>
    <definedName name="\b" localSheetId="1">#REF!</definedName>
    <definedName name="\b" localSheetId="2">#REF!</definedName>
    <definedName name="\b" localSheetId="33">#REF!</definedName>
    <definedName name="\b" localSheetId="31">#REF!</definedName>
    <definedName name="\b" localSheetId="32">#REF!</definedName>
    <definedName name="\b" localSheetId="15">#REF!</definedName>
    <definedName name="\b" localSheetId="13">#REF!</definedName>
    <definedName name="\b" localSheetId="14">#REF!</definedName>
    <definedName name="\b" localSheetId="18">#REF!</definedName>
    <definedName name="\b" localSheetId="16">#REF!</definedName>
    <definedName name="\b" localSheetId="17">#REF!</definedName>
    <definedName name="\b" localSheetId="21">#REF!</definedName>
    <definedName name="\b" localSheetId="19">#REF!</definedName>
    <definedName name="\b" localSheetId="20">#REF!</definedName>
    <definedName name="\b">#REF!</definedName>
    <definedName name="\c" localSheetId="36">#REF!</definedName>
    <definedName name="\c" localSheetId="34">#REF!</definedName>
    <definedName name="\c" localSheetId="35">#REF!</definedName>
    <definedName name="\c" localSheetId="24">#REF!</definedName>
    <definedName name="\c" localSheetId="22">#REF!</definedName>
    <definedName name="\c" localSheetId="23">#REF!</definedName>
    <definedName name="\c" localSheetId="12">#REF!</definedName>
    <definedName name="\c" localSheetId="10">#REF!</definedName>
    <definedName name="\c" localSheetId="11">#REF!</definedName>
    <definedName name="\c" localSheetId="6">#REF!</definedName>
    <definedName name="\c" localSheetId="4">#REF!</definedName>
    <definedName name="\c" localSheetId="5">#REF!</definedName>
    <definedName name="\c" localSheetId="9">#REF!</definedName>
    <definedName name="\c" localSheetId="7">#REF!</definedName>
    <definedName name="\c" localSheetId="8">#REF!</definedName>
    <definedName name="\c" localSheetId="27">#REF!</definedName>
    <definedName name="\c" localSheetId="25">#REF!</definedName>
    <definedName name="\c" localSheetId="26">#REF!</definedName>
    <definedName name="\c" localSheetId="30">#REF!</definedName>
    <definedName name="\c" localSheetId="28">#REF!</definedName>
    <definedName name="\c" localSheetId="29">#REF!</definedName>
    <definedName name="\c" localSheetId="3">#REF!</definedName>
    <definedName name="\c" localSheetId="1">#REF!</definedName>
    <definedName name="\c" localSheetId="2">#REF!</definedName>
    <definedName name="\c" localSheetId="33">#REF!</definedName>
    <definedName name="\c" localSheetId="31">#REF!</definedName>
    <definedName name="\c" localSheetId="32">#REF!</definedName>
    <definedName name="\c" localSheetId="15">#REF!</definedName>
    <definedName name="\c" localSheetId="13">#REF!</definedName>
    <definedName name="\c" localSheetId="14">#REF!</definedName>
    <definedName name="\c" localSheetId="18">#REF!</definedName>
    <definedName name="\c" localSheetId="16">#REF!</definedName>
    <definedName name="\c" localSheetId="17">#REF!</definedName>
    <definedName name="\c" localSheetId="21">#REF!</definedName>
    <definedName name="\c" localSheetId="19">#REF!</definedName>
    <definedName name="\c" localSheetId="20">#REF!</definedName>
    <definedName name="\c">#REF!</definedName>
    <definedName name="\d" localSheetId="36">#REF!</definedName>
    <definedName name="\d" localSheetId="34">#REF!</definedName>
    <definedName name="\d" localSheetId="35">#REF!</definedName>
    <definedName name="\d" localSheetId="24">#REF!</definedName>
    <definedName name="\d" localSheetId="22">#REF!</definedName>
    <definedName name="\d" localSheetId="23">#REF!</definedName>
    <definedName name="\d" localSheetId="12">#REF!</definedName>
    <definedName name="\d" localSheetId="10">#REF!</definedName>
    <definedName name="\d" localSheetId="11">#REF!</definedName>
    <definedName name="\d" localSheetId="6">#REF!</definedName>
    <definedName name="\d" localSheetId="4">#REF!</definedName>
    <definedName name="\d" localSheetId="5">#REF!</definedName>
    <definedName name="\d" localSheetId="9">#REF!</definedName>
    <definedName name="\d" localSheetId="7">#REF!</definedName>
    <definedName name="\d" localSheetId="8">#REF!</definedName>
    <definedName name="\d" localSheetId="27">#REF!</definedName>
    <definedName name="\d" localSheetId="25">#REF!</definedName>
    <definedName name="\d" localSheetId="26">#REF!</definedName>
    <definedName name="\d" localSheetId="30">#REF!</definedName>
    <definedName name="\d" localSheetId="28">#REF!</definedName>
    <definedName name="\d" localSheetId="29">#REF!</definedName>
    <definedName name="\d" localSheetId="3">#REF!</definedName>
    <definedName name="\d" localSheetId="1">#REF!</definedName>
    <definedName name="\d" localSheetId="2">#REF!</definedName>
    <definedName name="\d" localSheetId="33">#REF!</definedName>
    <definedName name="\d" localSheetId="31">#REF!</definedName>
    <definedName name="\d" localSheetId="32">#REF!</definedName>
    <definedName name="\d" localSheetId="15">#REF!</definedName>
    <definedName name="\d" localSheetId="13">#REF!</definedName>
    <definedName name="\d" localSheetId="14">#REF!</definedName>
    <definedName name="\d" localSheetId="18">#REF!</definedName>
    <definedName name="\d" localSheetId="16">#REF!</definedName>
    <definedName name="\d" localSheetId="17">#REF!</definedName>
    <definedName name="\d" localSheetId="21">#REF!</definedName>
    <definedName name="\d" localSheetId="19">#REF!</definedName>
    <definedName name="\d" localSheetId="20">#REF!</definedName>
    <definedName name="\d">#REF!</definedName>
    <definedName name="\e" localSheetId="36">#REF!</definedName>
    <definedName name="\e" localSheetId="34">#REF!</definedName>
    <definedName name="\e" localSheetId="35">#REF!</definedName>
    <definedName name="\e" localSheetId="24">#REF!</definedName>
    <definedName name="\e" localSheetId="22">#REF!</definedName>
    <definedName name="\e" localSheetId="23">#REF!</definedName>
    <definedName name="\e" localSheetId="12">#REF!</definedName>
    <definedName name="\e" localSheetId="10">#REF!</definedName>
    <definedName name="\e" localSheetId="11">#REF!</definedName>
    <definedName name="\e" localSheetId="6">#REF!</definedName>
    <definedName name="\e" localSheetId="4">#REF!</definedName>
    <definedName name="\e" localSheetId="5">#REF!</definedName>
    <definedName name="\e" localSheetId="9">#REF!</definedName>
    <definedName name="\e" localSheetId="7">#REF!</definedName>
    <definedName name="\e" localSheetId="8">#REF!</definedName>
    <definedName name="\e" localSheetId="27">#REF!</definedName>
    <definedName name="\e" localSheetId="25">#REF!</definedName>
    <definedName name="\e" localSheetId="26">#REF!</definedName>
    <definedName name="\e" localSheetId="30">#REF!</definedName>
    <definedName name="\e" localSheetId="28">#REF!</definedName>
    <definedName name="\e" localSheetId="29">#REF!</definedName>
    <definedName name="\e" localSheetId="3">#REF!</definedName>
    <definedName name="\e" localSheetId="1">#REF!</definedName>
    <definedName name="\e" localSheetId="2">#REF!</definedName>
    <definedName name="\e" localSheetId="33">#REF!</definedName>
    <definedName name="\e" localSheetId="31">#REF!</definedName>
    <definedName name="\e" localSheetId="32">#REF!</definedName>
    <definedName name="\e" localSheetId="15">#REF!</definedName>
    <definedName name="\e" localSheetId="13">#REF!</definedName>
    <definedName name="\e" localSheetId="14">#REF!</definedName>
    <definedName name="\e" localSheetId="18">#REF!</definedName>
    <definedName name="\e" localSheetId="16">#REF!</definedName>
    <definedName name="\e" localSheetId="17">#REF!</definedName>
    <definedName name="\e" localSheetId="21">#REF!</definedName>
    <definedName name="\e" localSheetId="19">#REF!</definedName>
    <definedName name="\e" localSheetId="20">#REF!</definedName>
    <definedName name="\e">#REF!</definedName>
    <definedName name="\f" localSheetId="36">#REF!</definedName>
    <definedName name="\f" localSheetId="34">#REF!</definedName>
    <definedName name="\f" localSheetId="35">#REF!</definedName>
    <definedName name="\f" localSheetId="24">#REF!</definedName>
    <definedName name="\f" localSheetId="22">#REF!</definedName>
    <definedName name="\f" localSheetId="23">#REF!</definedName>
    <definedName name="\f" localSheetId="12">#REF!</definedName>
    <definedName name="\f" localSheetId="10">#REF!</definedName>
    <definedName name="\f" localSheetId="11">#REF!</definedName>
    <definedName name="\f" localSheetId="6">#REF!</definedName>
    <definedName name="\f" localSheetId="4">#REF!</definedName>
    <definedName name="\f" localSheetId="5">#REF!</definedName>
    <definedName name="\f" localSheetId="9">#REF!</definedName>
    <definedName name="\f" localSheetId="7">#REF!</definedName>
    <definedName name="\f" localSheetId="8">#REF!</definedName>
    <definedName name="\f" localSheetId="27">#REF!</definedName>
    <definedName name="\f" localSheetId="25">#REF!</definedName>
    <definedName name="\f" localSheetId="26">#REF!</definedName>
    <definedName name="\f" localSheetId="30">#REF!</definedName>
    <definedName name="\f" localSheetId="28">#REF!</definedName>
    <definedName name="\f" localSheetId="29">#REF!</definedName>
    <definedName name="\f" localSheetId="3">#REF!</definedName>
    <definedName name="\f" localSheetId="1">#REF!</definedName>
    <definedName name="\f" localSheetId="2">#REF!</definedName>
    <definedName name="\f" localSheetId="33">#REF!</definedName>
    <definedName name="\f" localSheetId="31">#REF!</definedName>
    <definedName name="\f" localSheetId="32">#REF!</definedName>
    <definedName name="\f" localSheetId="15">#REF!</definedName>
    <definedName name="\f" localSheetId="13">#REF!</definedName>
    <definedName name="\f" localSheetId="14">#REF!</definedName>
    <definedName name="\f" localSheetId="18">#REF!</definedName>
    <definedName name="\f" localSheetId="16">#REF!</definedName>
    <definedName name="\f" localSheetId="17">#REF!</definedName>
    <definedName name="\f" localSheetId="21">#REF!</definedName>
    <definedName name="\f" localSheetId="19">#REF!</definedName>
    <definedName name="\f" localSheetId="20">#REF!</definedName>
    <definedName name="\f">#REF!</definedName>
    <definedName name="\k" localSheetId="36">#REF!</definedName>
    <definedName name="\k" localSheetId="34">#REF!</definedName>
    <definedName name="\k" localSheetId="35">#REF!</definedName>
    <definedName name="\k" localSheetId="24">#REF!</definedName>
    <definedName name="\k" localSheetId="22">#REF!</definedName>
    <definedName name="\k" localSheetId="23">#REF!</definedName>
    <definedName name="\k" localSheetId="12">#REF!</definedName>
    <definedName name="\k" localSheetId="10">#REF!</definedName>
    <definedName name="\k" localSheetId="11">#REF!</definedName>
    <definedName name="\k" localSheetId="6">#REF!</definedName>
    <definedName name="\k" localSheetId="4">#REF!</definedName>
    <definedName name="\k" localSheetId="5">#REF!</definedName>
    <definedName name="\k" localSheetId="9">#REF!</definedName>
    <definedName name="\k" localSheetId="7">#REF!</definedName>
    <definedName name="\k" localSheetId="8">#REF!</definedName>
    <definedName name="\k" localSheetId="27">#REF!</definedName>
    <definedName name="\k" localSheetId="25">#REF!</definedName>
    <definedName name="\k" localSheetId="26">#REF!</definedName>
    <definedName name="\k" localSheetId="30">#REF!</definedName>
    <definedName name="\k" localSheetId="28">#REF!</definedName>
    <definedName name="\k" localSheetId="29">#REF!</definedName>
    <definedName name="\k" localSheetId="3">#REF!</definedName>
    <definedName name="\k" localSheetId="1">#REF!</definedName>
    <definedName name="\k" localSheetId="2">#REF!</definedName>
    <definedName name="\k" localSheetId="33">#REF!</definedName>
    <definedName name="\k" localSheetId="31">#REF!</definedName>
    <definedName name="\k" localSheetId="32">#REF!</definedName>
    <definedName name="\k" localSheetId="15">#REF!</definedName>
    <definedName name="\k" localSheetId="13">#REF!</definedName>
    <definedName name="\k" localSheetId="14">#REF!</definedName>
    <definedName name="\k" localSheetId="18">#REF!</definedName>
    <definedName name="\k" localSheetId="16">#REF!</definedName>
    <definedName name="\k" localSheetId="17">#REF!</definedName>
    <definedName name="\k" localSheetId="21">#REF!</definedName>
    <definedName name="\k" localSheetId="19">#REF!</definedName>
    <definedName name="\k" localSheetId="20">#REF!</definedName>
    <definedName name="\k">#REF!</definedName>
    <definedName name="\n" localSheetId="36">#REF!</definedName>
    <definedName name="\n" localSheetId="34">#REF!</definedName>
    <definedName name="\n" localSheetId="35">#REF!</definedName>
    <definedName name="\n" localSheetId="24">#REF!</definedName>
    <definedName name="\n" localSheetId="22">#REF!</definedName>
    <definedName name="\n" localSheetId="23">#REF!</definedName>
    <definedName name="\n" localSheetId="12">#REF!</definedName>
    <definedName name="\n" localSheetId="10">#REF!</definedName>
    <definedName name="\n" localSheetId="11">#REF!</definedName>
    <definedName name="\n" localSheetId="6">#REF!</definedName>
    <definedName name="\n" localSheetId="4">#REF!</definedName>
    <definedName name="\n" localSheetId="5">#REF!</definedName>
    <definedName name="\n" localSheetId="9">#REF!</definedName>
    <definedName name="\n" localSheetId="7">#REF!</definedName>
    <definedName name="\n" localSheetId="8">#REF!</definedName>
    <definedName name="\n" localSheetId="27">#REF!</definedName>
    <definedName name="\n" localSheetId="25">#REF!</definedName>
    <definedName name="\n" localSheetId="26">#REF!</definedName>
    <definedName name="\n" localSheetId="30">#REF!</definedName>
    <definedName name="\n" localSheetId="28">#REF!</definedName>
    <definedName name="\n" localSheetId="29">#REF!</definedName>
    <definedName name="\n" localSheetId="3">#REF!</definedName>
    <definedName name="\n" localSheetId="1">#REF!</definedName>
    <definedName name="\n" localSheetId="2">#REF!</definedName>
    <definedName name="\n" localSheetId="33">#REF!</definedName>
    <definedName name="\n" localSheetId="31">#REF!</definedName>
    <definedName name="\n" localSheetId="32">#REF!</definedName>
    <definedName name="\n" localSheetId="15">#REF!</definedName>
    <definedName name="\n" localSheetId="13">#REF!</definedName>
    <definedName name="\n" localSheetId="14">#REF!</definedName>
    <definedName name="\n" localSheetId="18">#REF!</definedName>
    <definedName name="\n" localSheetId="16">#REF!</definedName>
    <definedName name="\n" localSheetId="17">#REF!</definedName>
    <definedName name="\n" localSheetId="21">#REF!</definedName>
    <definedName name="\n" localSheetId="19">#REF!</definedName>
    <definedName name="\n" localSheetId="20">#REF!</definedName>
    <definedName name="\n">#REF!</definedName>
    <definedName name="\o" localSheetId="36">#REF!</definedName>
    <definedName name="\o" localSheetId="34">#REF!</definedName>
    <definedName name="\o" localSheetId="35">#REF!</definedName>
    <definedName name="\o" localSheetId="24">#REF!</definedName>
    <definedName name="\o" localSheetId="22">#REF!</definedName>
    <definedName name="\o" localSheetId="23">#REF!</definedName>
    <definedName name="\o" localSheetId="12">#REF!</definedName>
    <definedName name="\o" localSheetId="10">#REF!</definedName>
    <definedName name="\o" localSheetId="11">#REF!</definedName>
    <definedName name="\o" localSheetId="6">#REF!</definedName>
    <definedName name="\o" localSheetId="4">#REF!</definedName>
    <definedName name="\o" localSheetId="5">#REF!</definedName>
    <definedName name="\o" localSheetId="9">#REF!</definedName>
    <definedName name="\o" localSheetId="7">#REF!</definedName>
    <definedName name="\o" localSheetId="8">#REF!</definedName>
    <definedName name="\o" localSheetId="27">#REF!</definedName>
    <definedName name="\o" localSheetId="25">#REF!</definedName>
    <definedName name="\o" localSheetId="26">#REF!</definedName>
    <definedName name="\o" localSheetId="30">#REF!</definedName>
    <definedName name="\o" localSheetId="28">#REF!</definedName>
    <definedName name="\o" localSheetId="29">#REF!</definedName>
    <definedName name="\o" localSheetId="3">#REF!</definedName>
    <definedName name="\o" localSheetId="1">#REF!</definedName>
    <definedName name="\o" localSheetId="2">#REF!</definedName>
    <definedName name="\o" localSheetId="33">#REF!</definedName>
    <definedName name="\o" localSheetId="31">#REF!</definedName>
    <definedName name="\o" localSheetId="32">#REF!</definedName>
    <definedName name="\o" localSheetId="15">#REF!</definedName>
    <definedName name="\o" localSheetId="13">#REF!</definedName>
    <definedName name="\o" localSheetId="14">#REF!</definedName>
    <definedName name="\o" localSheetId="18">#REF!</definedName>
    <definedName name="\o" localSheetId="16">#REF!</definedName>
    <definedName name="\o" localSheetId="17">#REF!</definedName>
    <definedName name="\o" localSheetId="21">#REF!</definedName>
    <definedName name="\o" localSheetId="19">#REF!</definedName>
    <definedName name="\o" localSheetId="20">#REF!</definedName>
    <definedName name="\o">#REF!</definedName>
    <definedName name="\p" localSheetId="36">#REF!</definedName>
    <definedName name="\p" localSheetId="34">#REF!</definedName>
    <definedName name="\p" localSheetId="35">#REF!</definedName>
    <definedName name="\p" localSheetId="24">#REF!</definedName>
    <definedName name="\p" localSheetId="22">#REF!</definedName>
    <definedName name="\p" localSheetId="23">#REF!</definedName>
    <definedName name="\p" localSheetId="12">#REF!</definedName>
    <definedName name="\p" localSheetId="10">#REF!</definedName>
    <definedName name="\p" localSheetId="11">#REF!</definedName>
    <definedName name="\p" localSheetId="6">#REF!</definedName>
    <definedName name="\p" localSheetId="4">#REF!</definedName>
    <definedName name="\p" localSheetId="5">#REF!</definedName>
    <definedName name="\p" localSheetId="9">#REF!</definedName>
    <definedName name="\p" localSheetId="7">#REF!</definedName>
    <definedName name="\p" localSheetId="8">#REF!</definedName>
    <definedName name="\p" localSheetId="27">#REF!</definedName>
    <definedName name="\p" localSheetId="25">#REF!</definedName>
    <definedName name="\p" localSheetId="26">#REF!</definedName>
    <definedName name="\p" localSheetId="30">#REF!</definedName>
    <definedName name="\p" localSheetId="28">#REF!</definedName>
    <definedName name="\p" localSheetId="29">#REF!</definedName>
    <definedName name="\p" localSheetId="3">#REF!</definedName>
    <definedName name="\p" localSheetId="1">#REF!</definedName>
    <definedName name="\p" localSheetId="2">#REF!</definedName>
    <definedName name="\p" localSheetId="33">#REF!</definedName>
    <definedName name="\p" localSheetId="31">#REF!</definedName>
    <definedName name="\p" localSheetId="32">#REF!</definedName>
    <definedName name="\p" localSheetId="15">#REF!</definedName>
    <definedName name="\p" localSheetId="13">#REF!</definedName>
    <definedName name="\p" localSheetId="14">#REF!</definedName>
    <definedName name="\p" localSheetId="18">#REF!</definedName>
    <definedName name="\p" localSheetId="16">#REF!</definedName>
    <definedName name="\p" localSheetId="17">#REF!</definedName>
    <definedName name="\p" localSheetId="21">#REF!</definedName>
    <definedName name="\p" localSheetId="19">#REF!</definedName>
    <definedName name="\p" localSheetId="20">#REF!</definedName>
    <definedName name="\p">#REF!</definedName>
    <definedName name="\s" localSheetId="36">#REF!</definedName>
    <definedName name="\s" localSheetId="34">#REF!</definedName>
    <definedName name="\s" localSheetId="35">#REF!</definedName>
    <definedName name="\s" localSheetId="24">#REF!</definedName>
    <definedName name="\s" localSheetId="22">#REF!</definedName>
    <definedName name="\s" localSheetId="23">#REF!</definedName>
    <definedName name="\s" localSheetId="12">#REF!</definedName>
    <definedName name="\s" localSheetId="10">#REF!</definedName>
    <definedName name="\s" localSheetId="11">#REF!</definedName>
    <definedName name="\s" localSheetId="6">#REF!</definedName>
    <definedName name="\s" localSheetId="4">#REF!</definedName>
    <definedName name="\s" localSheetId="5">#REF!</definedName>
    <definedName name="\s" localSheetId="9">#REF!</definedName>
    <definedName name="\s" localSheetId="7">#REF!</definedName>
    <definedName name="\s" localSheetId="8">#REF!</definedName>
    <definedName name="\s" localSheetId="27">#REF!</definedName>
    <definedName name="\s" localSheetId="25">#REF!</definedName>
    <definedName name="\s" localSheetId="26">#REF!</definedName>
    <definedName name="\s" localSheetId="30">#REF!</definedName>
    <definedName name="\s" localSheetId="28">#REF!</definedName>
    <definedName name="\s" localSheetId="29">#REF!</definedName>
    <definedName name="\s" localSheetId="3">#REF!</definedName>
    <definedName name="\s" localSheetId="1">#REF!</definedName>
    <definedName name="\s" localSheetId="2">#REF!</definedName>
    <definedName name="\s" localSheetId="33">#REF!</definedName>
    <definedName name="\s" localSheetId="31">#REF!</definedName>
    <definedName name="\s" localSheetId="32">#REF!</definedName>
    <definedName name="\s" localSheetId="15">#REF!</definedName>
    <definedName name="\s" localSheetId="13">#REF!</definedName>
    <definedName name="\s" localSheetId="14">#REF!</definedName>
    <definedName name="\s" localSheetId="18">#REF!</definedName>
    <definedName name="\s" localSheetId="16">#REF!</definedName>
    <definedName name="\s" localSheetId="17">#REF!</definedName>
    <definedName name="\s" localSheetId="21">#REF!</definedName>
    <definedName name="\s" localSheetId="19">#REF!</definedName>
    <definedName name="\s" localSheetId="20">#REF!</definedName>
    <definedName name="\s">#REF!</definedName>
    <definedName name="_" localSheetId="36">#REF!</definedName>
    <definedName name="_" localSheetId="34">#REF!</definedName>
    <definedName name="_" localSheetId="35">#REF!</definedName>
    <definedName name="_" localSheetId="24">#REF!</definedName>
    <definedName name="_" localSheetId="22">#REF!</definedName>
    <definedName name="_" localSheetId="23">#REF!</definedName>
    <definedName name="_" localSheetId="12">#REF!</definedName>
    <definedName name="_" localSheetId="10">#REF!</definedName>
    <definedName name="_" localSheetId="11">#REF!</definedName>
    <definedName name="_" localSheetId="6">#REF!</definedName>
    <definedName name="_" localSheetId="4">#REF!</definedName>
    <definedName name="_" localSheetId="5">#REF!</definedName>
    <definedName name="_" localSheetId="9">#REF!</definedName>
    <definedName name="_" localSheetId="7">#REF!</definedName>
    <definedName name="_" localSheetId="8">#REF!</definedName>
    <definedName name="_" localSheetId="27">#REF!</definedName>
    <definedName name="_" localSheetId="25">#REF!</definedName>
    <definedName name="_" localSheetId="26">#REF!</definedName>
    <definedName name="_" localSheetId="30">#REF!</definedName>
    <definedName name="_" localSheetId="28">#REF!</definedName>
    <definedName name="_" localSheetId="29">#REF!</definedName>
    <definedName name="_" localSheetId="3">#REF!</definedName>
    <definedName name="_" localSheetId="1">#REF!</definedName>
    <definedName name="_" localSheetId="2">#REF!</definedName>
    <definedName name="_" localSheetId="33">#REF!</definedName>
    <definedName name="_" localSheetId="31">#REF!</definedName>
    <definedName name="_" localSheetId="32">#REF!</definedName>
    <definedName name="_" localSheetId="15">#REF!</definedName>
    <definedName name="_" localSheetId="13">#REF!</definedName>
    <definedName name="_" localSheetId="14">#REF!</definedName>
    <definedName name="_" localSheetId="18">#REF!</definedName>
    <definedName name="_" localSheetId="16">#REF!</definedName>
    <definedName name="_" localSheetId="17">#REF!</definedName>
    <definedName name="_" localSheetId="21">#REF!</definedName>
    <definedName name="_" localSheetId="19">#REF!</definedName>
    <definedName name="_" localSheetId="20">#REF!</definedName>
    <definedName name="_">#REF!</definedName>
    <definedName name="_.._D__D__D__D_" localSheetId="36">#REF!</definedName>
    <definedName name="_.._D__D__D__D_" localSheetId="34">#REF!</definedName>
    <definedName name="_.._D__D__D__D_" localSheetId="35">#REF!</definedName>
    <definedName name="_.._D__D__D__D_" localSheetId="24">#REF!</definedName>
    <definedName name="_.._D__D__D__D_" localSheetId="22">#REF!</definedName>
    <definedName name="_.._D__D__D__D_" localSheetId="23">#REF!</definedName>
    <definedName name="_.._D__D__D__D_" localSheetId="12">#REF!</definedName>
    <definedName name="_.._D__D__D__D_" localSheetId="10">#REF!</definedName>
    <definedName name="_.._D__D__D__D_" localSheetId="11">#REF!</definedName>
    <definedName name="_.._D__D__D__D_" localSheetId="6">#REF!</definedName>
    <definedName name="_.._D__D__D__D_" localSheetId="4">#REF!</definedName>
    <definedName name="_.._D__D__D__D_" localSheetId="5">#REF!</definedName>
    <definedName name="_.._D__D__D__D_" localSheetId="9">#REF!</definedName>
    <definedName name="_.._D__D__D__D_" localSheetId="7">#REF!</definedName>
    <definedName name="_.._D__D__D__D_" localSheetId="8">#REF!</definedName>
    <definedName name="_.._D__D__D__D_" localSheetId="27">#REF!</definedName>
    <definedName name="_.._D__D__D__D_" localSheetId="25">#REF!</definedName>
    <definedName name="_.._D__D__D__D_" localSheetId="26">#REF!</definedName>
    <definedName name="_.._D__D__D__D_" localSheetId="30">#REF!</definedName>
    <definedName name="_.._D__D__D__D_" localSheetId="28">#REF!</definedName>
    <definedName name="_.._D__D__D__D_" localSheetId="29">#REF!</definedName>
    <definedName name="_.._D__D__D__D_" localSheetId="3">#REF!</definedName>
    <definedName name="_.._D__D__D__D_" localSheetId="1">#REF!</definedName>
    <definedName name="_.._D__D__D__D_" localSheetId="2">#REF!</definedName>
    <definedName name="_.._D__D__D__D_" localSheetId="33">#REF!</definedName>
    <definedName name="_.._D__D__D__D_" localSheetId="31">#REF!</definedName>
    <definedName name="_.._D__D__D__D_" localSheetId="32">#REF!</definedName>
    <definedName name="_.._D__D__D__D_" localSheetId="15">#REF!</definedName>
    <definedName name="_.._D__D__D__D_" localSheetId="13">#REF!</definedName>
    <definedName name="_.._D__D__D__D_" localSheetId="14">#REF!</definedName>
    <definedName name="_.._D__D__D__D_" localSheetId="18">#REF!</definedName>
    <definedName name="_.._D__D__D__D_" localSheetId="16">#REF!</definedName>
    <definedName name="_.._D__D__D__D_" localSheetId="17">#REF!</definedName>
    <definedName name="_.._D__D__D__D_" localSheetId="21">#REF!</definedName>
    <definedName name="_.._D__D__D__D_" localSheetId="19">#REF!</definedName>
    <definedName name="_.._D__D__D__D_" localSheetId="20">#REF!</definedName>
    <definedName name="_.._D__D__D__D_">#REF!</definedName>
    <definedName name="________________XL__ENTER_UNIT">#REF!</definedName>
    <definedName name="_______________XL__ENTER_UNIT">#REF!</definedName>
    <definedName name="______________XL__ENTER_UNIT">#REF!</definedName>
    <definedName name="_____________XL__ENTER_UNIT">#REF!</definedName>
    <definedName name="____________XL__ENTER_UNIT">#REF!</definedName>
    <definedName name="___________XL__ENTER_UNIT">#REF!</definedName>
    <definedName name="__________XL__ENTER_UNIT">#REF!</definedName>
    <definedName name="_________XL__ENTER_UNIT">#REF!</definedName>
    <definedName name="________XL__ENTER_UNIT">#REF!</definedName>
    <definedName name="_______XL__ENTER_UNIT">#REF!</definedName>
    <definedName name="______XL__ENTER_UNIT">#REF!</definedName>
    <definedName name="_____XL__ENTER_UNIT" localSheetId="36">#REF!</definedName>
    <definedName name="_____XL__ENTER_UNIT" localSheetId="34">#REF!</definedName>
    <definedName name="_____XL__ENTER_UNIT" localSheetId="35">#REF!</definedName>
    <definedName name="_____XL__ENTER_UNIT" localSheetId="24">#REF!</definedName>
    <definedName name="_____XL__ENTER_UNIT" localSheetId="22">#REF!</definedName>
    <definedName name="_____XL__ENTER_UNIT" localSheetId="23">#REF!</definedName>
    <definedName name="_____XL__ENTER_UNIT" localSheetId="12">#REF!</definedName>
    <definedName name="_____XL__ENTER_UNIT" localSheetId="10">#REF!</definedName>
    <definedName name="_____XL__ENTER_UNIT" localSheetId="11">#REF!</definedName>
    <definedName name="_____XL__ENTER_UNIT" localSheetId="6">#REF!</definedName>
    <definedName name="_____XL__ENTER_UNIT" localSheetId="4">#REF!</definedName>
    <definedName name="_____XL__ENTER_UNIT" localSheetId="5">#REF!</definedName>
    <definedName name="_____XL__ENTER_UNIT" localSheetId="9">#REF!</definedName>
    <definedName name="_____XL__ENTER_UNIT" localSheetId="7">#REF!</definedName>
    <definedName name="_____XL__ENTER_UNIT" localSheetId="8">#REF!</definedName>
    <definedName name="_____XL__ENTER_UNIT" localSheetId="27">#REF!</definedName>
    <definedName name="_____XL__ENTER_UNIT" localSheetId="25">#REF!</definedName>
    <definedName name="_____XL__ENTER_UNIT" localSheetId="26">#REF!</definedName>
    <definedName name="_____XL__ENTER_UNIT" localSheetId="30">#REF!</definedName>
    <definedName name="_____XL__ENTER_UNIT" localSheetId="28">#REF!</definedName>
    <definedName name="_____XL__ENTER_UNIT" localSheetId="29">#REF!</definedName>
    <definedName name="_____XL__ENTER_UNIT" localSheetId="3">#REF!</definedName>
    <definedName name="_____XL__ENTER_UNIT" localSheetId="1">#REF!</definedName>
    <definedName name="_____XL__ENTER_UNIT" localSheetId="2">#REF!</definedName>
    <definedName name="_____XL__ENTER_UNIT" localSheetId="33">#REF!</definedName>
    <definedName name="_____XL__ENTER_UNIT" localSheetId="31">#REF!</definedName>
    <definedName name="_____XL__ENTER_UNIT" localSheetId="32">#REF!</definedName>
    <definedName name="_____XL__ENTER_UNIT" localSheetId="15">#REF!</definedName>
    <definedName name="_____XL__ENTER_UNIT" localSheetId="13">#REF!</definedName>
    <definedName name="_____XL__ENTER_UNIT" localSheetId="14">#REF!</definedName>
    <definedName name="_____XL__ENTER_UNIT" localSheetId="18">#REF!</definedName>
    <definedName name="_____XL__ENTER_UNIT" localSheetId="16">#REF!</definedName>
    <definedName name="_____XL__ENTER_UNIT" localSheetId="17">#REF!</definedName>
    <definedName name="_____XL__ENTER_UNIT" localSheetId="21">#REF!</definedName>
    <definedName name="_____XL__ENTER_UNIT" localSheetId="19">#REF!</definedName>
    <definedName name="_____XL__ENTER_UNIT" localSheetId="20">#REF!</definedName>
    <definedName name="_____XL__ENTER_UNIT">#REF!</definedName>
    <definedName name="____XL__ENTER_UNIT" localSheetId="36">#REF!</definedName>
    <definedName name="____XL__ENTER_UNIT" localSheetId="34">#REF!</definedName>
    <definedName name="____XL__ENTER_UNIT" localSheetId="35">#REF!</definedName>
    <definedName name="____XL__ENTER_UNIT" localSheetId="24">#REF!</definedName>
    <definedName name="____XL__ENTER_UNIT" localSheetId="22">#REF!</definedName>
    <definedName name="____XL__ENTER_UNIT" localSheetId="23">#REF!</definedName>
    <definedName name="____XL__ENTER_UNIT" localSheetId="12">#REF!</definedName>
    <definedName name="____XL__ENTER_UNIT" localSheetId="10">#REF!</definedName>
    <definedName name="____XL__ENTER_UNIT" localSheetId="11">#REF!</definedName>
    <definedName name="____XL__ENTER_UNIT" localSheetId="6">#REF!</definedName>
    <definedName name="____XL__ENTER_UNIT" localSheetId="4">#REF!</definedName>
    <definedName name="____XL__ENTER_UNIT" localSheetId="5">#REF!</definedName>
    <definedName name="____XL__ENTER_UNIT" localSheetId="9">#REF!</definedName>
    <definedName name="____XL__ENTER_UNIT" localSheetId="7">#REF!</definedName>
    <definedName name="____XL__ENTER_UNIT" localSheetId="8">#REF!</definedName>
    <definedName name="____XL__ENTER_UNIT" localSheetId="27">#REF!</definedName>
    <definedName name="____XL__ENTER_UNIT" localSheetId="25">#REF!</definedName>
    <definedName name="____XL__ENTER_UNIT" localSheetId="26">#REF!</definedName>
    <definedName name="____XL__ENTER_UNIT" localSheetId="30">#REF!</definedName>
    <definedName name="____XL__ENTER_UNIT" localSheetId="28">#REF!</definedName>
    <definedName name="____XL__ENTER_UNIT" localSheetId="29">#REF!</definedName>
    <definedName name="____XL__ENTER_UNIT" localSheetId="3">#REF!</definedName>
    <definedName name="____XL__ENTER_UNIT" localSheetId="1">#REF!</definedName>
    <definedName name="____XL__ENTER_UNIT" localSheetId="2">#REF!</definedName>
    <definedName name="____XL__ENTER_UNIT" localSheetId="33">#REF!</definedName>
    <definedName name="____XL__ENTER_UNIT" localSheetId="31">#REF!</definedName>
    <definedName name="____XL__ENTER_UNIT" localSheetId="32">#REF!</definedName>
    <definedName name="____XL__ENTER_UNIT" localSheetId="15">#REF!</definedName>
    <definedName name="____XL__ENTER_UNIT" localSheetId="13">#REF!</definedName>
    <definedName name="____XL__ENTER_UNIT" localSheetId="14">#REF!</definedName>
    <definedName name="____XL__ENTER_UNIT" localSheetId="18">#REF!</definedName>
    <definedName name="____XL__ENTER_UNIT" localSheetId="16">#REF!</definedName>
    <definedName name="____XL__ENTER_UNIT" localSheetId="17">#REF!</definedName>
    <definedName name="____XL__ENTER_UNIT" localSheetId="21">#REF!</definedName>
    <definedName name="____XL__ENTER_UNIT" localSheetId="19">#REF!</definedName>
    <definedName name="____XL__ENTER_UNIT" localSheetId="20">#REF!</definedName>
    <definedName name="____XL__ENTER_UNIT">#REF!</definedName>
    <definedName name="___123Graph_AI_II_PLF">[2]CE!#REF!</definedName>
    <definedName name="___123Graph_BI_II_PLF">[2]CE!#REF!</definedName>
    <definedName name="___123Graph_CI_II_PLF">[2]CE!#REF!</definedName>
    <definedName name="___123Graph_XI_II_PLF">[2]CE!#REF!</definedName>
    <definedName name="___XL__ENTER_UNIT" localSheetId="36">#REF!</definedName>
    <definedName name="___XL__ENTER_UNIT" localSheetId="34">#REF!</definedName>
    <definedName name="___XL__ENTER_UNIT" localSheetId="35">#REF!</definedName>
    <definedName name="___XL__ENTER_UNIT" localSheetId="24">#REF!</definedName>
    <definedName name="___XL__ENTER_UNIT" localSheetId="22">#REF!</definedName>
    <definedName name="___XL__ENTER_UNIT" localSheetId="23">#REF!</definedName>
    <definedName name="___XL__ENTER_UNIT" localSheetId="12">#REF!</definedName>
    <definedName name="___XL__ENTER_UNIT" localSheetId="10">#REF!</definedName>
    <definedName name="___XL__ENTER_UNIT" localSheetId="11">#REF!</definedName>
    <definedName name="___XL__ENTER_UNIT" localSheetId="6">#REF!</definedName>
    <definedName name="___XL__ENTER_UNIT" localSheetId="4">#REF!</definedName>
    <definedName name="___XL__ENTER_UNIT" localSheetId="5">#REF!</definedName>
    <definedName name="___XL__ENTER_UNIT" localSheetId="9">#REF!</definedName>
    <definedName name="___XL__ENTER_UNIT" localSheetId="7">#REF!</definedName>
    <definedName name="___XL__ENTER_UNIT" localSheetId="8">#REF!</definedName>
    <definedName name="___XL__ENTER_UNIT" localSheetId="27">#REF!</definedName>
    <definedName name="___XL__ENTER_UNIT" localSheetId="25">#REF!</definedName>
    <definedName name="___XL__ENTER_UNIT" localSheetId="26">#REF!</definedName>
    <definedName name="___XL__ENTER_UNIT" localSheetId="30">#REF!</definedName>
    <definedName name="___XL__ENTER_UNIT" localSheetId="28">#REF!</definedName>
    <definedName name="___XL__ENTER_UNIT" localSheetId="29">#REF!</definedName>
    <definedName name="___XL__ENTER_UNIT" localSheetId="3">#REF!</definedName>
    <definedName name="___XL__ENTER_UNIT" localSheetId="1">#REF!</definedName>
    <definedName name="___XL__ENTER_UNIT" localSheetId="2">#REF!</definedName>
    <definedName name="___XL__ENTER_UNIT" localSheetId="33">#REF!</definedName>
    <definedName name="___XL__ENTER_UNIT" localSheetId="31">#REF!</definedName>
    <definedName name="___XL__ENTER_UNIT" localSheetId="32">#REF!</definedName>
    <definedName name="___XL__ENTER_UNIT" localSheetId="15">#REF!</definedName>
    <definedName name="___XL__ENTER_UNIT" localSheetId="13">#REF!</definedName>
    <definedName name="___XL__ENTER_UNIT" localSheetId="14">#REF!</definedName>
    <definedName name="___XL__ENTER_UNIT" localSheetId="18">#REF!</definedName>
    <definedName name="___XL__ENTER_UNIT" localSheetId="16">#REF!</definedName>
    <definedName name="___XL__ENTER_UNIT" localSheetId="17">#REF!</definedName>
    <definedName name="___XL__ENTER_UNIT" localSheetId="21">#REF!</definedName>
    <definedName name="___XL__ENTER_UNIT" localSheetId="19">#REF!</definedName>
    <definedName name="___XL__ENTER_UNIT" localSheetId="20">#REF!</definedName>
    <definedName name="___XL__ENTER_UNIT">#REF!</definedName>
    <definedName name="__123Graph_A" localSheetId="36" hidden="1">[3]CE!#REF!</definedName>
    <definedName name="__123Graph_A" localSheetId="34" hidden="1">[3]CE!#REF!</definedName>
    <definedName name="__123Graph_A" localSheetId="35" hidden="1">[3]CE!#REF!</definedName>
    <definedName name="__123Graph_A" localSheetId="24" hidden="1">[3]CE!#REF!</definedName>
    <definedName name="__123Graph_A" localSheetId="22" hidden="1">[3]CE!#REF!</definedName>
    <definedName name="__123Graph_A" localSheetId="23" hidden="1">[3]CE!#REF!</definedName>
    <definedName name="__123Graph_A" localSheetId="12" hidden="1">[3]CE!#REF!</definedName>
    <definedName name="__123Graph_A" localSheetId="10" hidden="1">[3]CE!#REF!</definedName>
    <definedName name="__123Graph_A" localSheetId="11" hidden="1">[3]CE!#REF!</definedName>
    <definedName name="__123Graph_A" localSheetId="6" hidden="1">[3]CE!#REF!</definedName>
    <definedName name="__123Graph_A" localSheetId="4" hidden="1">[3]CE!#REF!</definedName>
    <definedName name="__123Graph_A" localSheetId="5" hidden="1">[3]CE!#REF!</definedName>
    <definedName name="__123Graph_A" localSheetId="9" hidden="1">[3]CE!#REF!</definedName>
    <definedName name="__123Graph_A" localSheetId="7" hidden="1">[3]CE!#REF!</definedName>
    <definedName name="__123Graph_A" localSheetId="8" hidden="1">[3]CE!#REF!</definedName>
    <definedName name="__123Graph_A" localSheetId="27" hidden="1">[3]CE!#REF!</definedName>
    <definedName name="__123Graph_A" localSheetId="25" hidden="1">[3]CE!#REF!</definedName>
    <definedName name="__123Graph_A" localSheetId="26" hidden="1">[3]CE!#REF!</definedName>
    <definedName name="__123Graph_A" localSheetId="30" hidden="1">[3]CE!#REF!</definedName>
    <definedName name="__123Graph_A" localSheetId="28" hidden="1">[3]CE!#REF!</definedName>
    <definedName name="__123Graph_A" localSheetId="29" hidden="1">[3]CE!#REF!</definedName>
    <definedName name="__123Graph_A" localSheetId="3" hidden="1">[3]CE!#REF!</definedName>
    <definedName name="__123Graph_A" localSheetId="1" hidden="1">[3]CE!#REF!</definedName>
    <definedName name="__123Graph_A" localSheetId="2" hidden="1">[3]CE!#REF!</definedName>
    <definedName name="__123Graph_A" localSheetId="33" hidden="1">[3]CE!#REF!</definedName>
    <definedName name="__123Graph_A" localSheetId="31" hidden="1">[3]CE!#REF!</definedName>
    <definedName name="__123Graph_A" localSheetId="32" hidden="1">[3]CE!#REF!</definedName>
    <definedName name="__123Graph_A" localSheetId="15" hidden="1">[3]CE!#REF!</definedName>
    <definedName name="__123Graph_A" localSheetId="13" hidden="1">[3]CE!#REF!</definedName>
    <definedName name="__123Graph_A" localSheetId="14" hidden="1">[3]CE!#REF!</definedName>
    <definedName name="__123Graph_A" localSheetId="18" hidden="1">[3]CE!#REF!</definedName>
    <definedName name="__123Graph_A" localSheetId="16" hidden="1">[3]CE!#REF!</definedName>
    <definedName name="__123Graph_A" localSheetId="17" hidden="1">[3]CE!#REF!</definedName>
    <definedName name="__123Graph_A" localSheetId="21" hidden="1">[3]CE!#REF!</definedName>
    <definedName name="__123Graph_A" localSheetId="19" hidden="1">[3]CE!#REF!</definedName>
    <definedName name="__123Graph_A" localSheetId="20" hidden="1">[3]CE!#REF!</definedName>
    <definedName name="__123Graph_A" hidden="1">[4]CE!#REF!</definedName>
    <definedName name="__123Graph_AI_II_PLF">[3]CE!#REF!</definedName>
    <definedName name="__123Graph_ASTNPLF" localSheetId="36" hidden="1">[3]CE!#REF!</definedName>
    <definedName name="__123Graph_ASTNPLF" localSheetId="34" hidden="1">[3]CE!#REF!</definedName>
    <definedName name="__123Graph_ASTNPLF" localSheetId="35" hidden="1">[3]CE!#REF!</definedName>
    <definedName name="__123Graph_ASTNPLF" localSheetId="24" hidden="1">[3]CE!#REF!</definedName>
    <definedName name="__123Graph_ASTNPLF" localSheetId="22" hidden="1">[3]CE!#REF!</definedName>
    <definedName name="__123Graph_ASTNPLF" localSheetId="23" hidden="1">[3]CE!#REF!</definedName>
    <definedName name="__123Graph_ASTNPLF" localSheetId="12" hidden="1">[3]CE!#REF!</definedName>
    <definedName name="__123Graph_ASTNPLF" localSheetId="10" hidden="1">[3]CE!#REF!</definedName>
    <definedName name="__123Graph_ASTNPLF" localSheetId="11" hidden="1">[3]CE!#REF!</definedName>
    <definedName name="__123Graph_ASTNPLF" localSheetId="6" hidden="1">[3]CE!#REF!</definedName>
    <definedName name="__123Graph_ASTNPLF" localSheetId="4" hidden="1">[3]CE!#REF!</definedName>
    <definedName name="__123Graph_ASTNPLF" localSheetId="5" hidden="1">[3]CE!#REF!</definedName>
    <definedName name="__123Graph_ASTNPLF" localSheetId="9" hidden="1">[3]CE!#REF!</definedName>
    <definedName name="__123Graph_ASTNPLF" localSheetId="7" hidden="1">[3]CE!#REF!</definedName>
    <definedName name="__123Graph_ASTNPLF" localSheetId="8" hidden="1">[3]CE!#REF!</definedName>
    <definedName name="__123Graph_ASTNPLF" localSheetId="27" hidden="1">[3]CE!#REF!</definedName>
    <definedName name="__123Graph_ASTNPLF" localSheetId="25" hidden="1">[3]CE!#REF!</definedName>
    <definedName name="__123Graph_ASTNPLF" localSheetId="26" hidden="1">[3]CE!#REF!</definedName>
    <definedName name="__123Graph_ASTNPLF" localSheetId="30" hidden="1">[3]CE!#REF!</definedName>
    <definedName name="__123Graph_ASTNPLF" localSheetId="28" hidden="1">[3]CE!#REF!</definedName>
    <definedName name="__123Graph_ASTNPLF" localSheetId="29" hidden="1">[3]CE!#REF!</definedName>
    <definedName name="__123Graph_ASTNPLF" localSheetId="3" hidden="1">[3]CE!#REF!</definedName>
    <definedName name="__123Graph_ASTNPLF" localSheetId="1" hidden="1">[3]CE!#REF!</definedName>
    <definedName name="__123Graph_ASTNPLF" localSheetId="2" hidden="1">[3]CE!#REF!</definedName>
    <definedName name="__123Graph_ASTNPLF" localSheetId="33" hidden="1">[3]CE!#REF!</definedName>
    <definedName name="__123Graph_ASTNPLF" localSheetId="31" hidden="1">[3]CE!#REF!</definedName>
    <definedName name="__123Graph_ASTNPLF" localSheetId="32" hidden="1">[3]CE!#REF!</definedName>
    <definedName name="__123Graph_ASTNPLF" localSheetId="15" hidden="1">[3]CE!#REF!</definedName>
    <definedName name="__123Graph_ASTNPLF" localSheetId="13" hidden="1">[3]CE!#REF!</definedName>
    <definedName name="__123Graph_ASTNPLF" localSheetId="14" hidden="1">[3]CE!#REF!</definedName>
    <definedName name="__123Graph_ASTNPLF" localSheetId="18" hidden="1">[3]CE!#REF!</definedName>
    <definedName name="__123Graph_ASTNPLF" localSheetId="16" hidden="1">[3]CE!#REF!</definedName>
    <definedName name="__123Graph_ASTNPLF" localSheetId="17" hidden="1">[3]CE!#REF!</definedName>
    <definedName name="__123Graph_ASTNPLF" localSheetId="21" hidden="1">[3]CE!#REF!</definedName>
    <definedName name="__123Graph_ASTNPLF" localSheetId="19" hidden="1">[3]CE!#REF!</definedName>
    <definedName name="__123Graph_ASTNPLF" localSheetId="20" hidden="1">[3]CE!#REF!</definedName>
    <definedName name="__123Graph_ASTNPLF" hidden="1">[4]CE!#REF!</definedName>
    <definedName name="__123Graph_B" localSheetId="36" hidden="1">[3]CE!#REF!</definedName>
    <definedName name="__123Graph_B" localSheetId="34" hidden="1">[3]CE!#REF!</definedName>
    <definedName name="__123Graph_B" localSheetId="35" hidden="1">[3]CE!#REF!</definedName>
    <definedName name="__123Graph_B" localSheetId="24" hidden="1">[3]CE!#REF!</definedName>
    <definedName name="__123Graph_B" localSheetId="22" hidden="1">[3]CE!#REF!</definedName>
    <definedName name="__123Graph_B" localSheetId="23" hidden="1">[3]CE!#REF!</definedName>
    <definedName name="__123Graph_B" localSheetId="12" hidden="1">[3]CE!#REF!</definedName>
    <definedName name="__123Graph_B" localSheetId="10" hidden="1">[3]CE!#REF!</definedName>
    <definedName name="__123Graph_B" localSheetId="11" hidden="1">[3]CE!#REF!</definedName>
    <definedName name="__123Graph_B" localSheetId="6" hidden="1">[3]CE!#REF!</definedName>
    <definedName name="__123Graph_B" localSheetId="4" hidden="1">[3]CE!#REF!</definedName>
    <definedName name="__123Graph_B" localSheetId="5" hidden="1">[3]CE!#REF!</definedName>
    <definedName name="__123Graph_B" localSheetId="9" hidden="1">[3]CE!#REF!</definedName>
    <definedName name="__123Graph_B" localSheetId="7" hidden="1">[3]CE!#REF!</definedName>
    <definedName name="__123Graph_B" localSheetId="8" hidden="1">[3]CE!#REF!</definedName>
    <definedName name="__123Graph_B" localSheetId="27" hidden="1">[3]CE!#REF!</definedName>
    <definedName name="__123Graph_B" localSheetId="25" hidden="1">[3]CE!#REF!</definedName>
    <definedName name="__123Graph_B" localSheetId="26" hidden="1">[3]CE!#REF!</definedName>
    <definedName name="__123Graph_B" localSheetId="30" hidden="1">[3]CE!#REF!</definedName>
    <definedName name="__123Graph_B" localSheetId="28" hidden="1">[3]CE!#REF!</definedName>
    <definedName name="__123Graph_B" localSheetId="29" hidden="1">[3]CE!#REF!</definedName>
    <definedName name="__123Graph_B" localSheetId="3" hidden="1">[3]CE!#REF!</definedName>
    <definedName name="__123Graph_B" localSheetId="1" hidden="1">[3]CE!#REF!</definedName>
    <definedName name="__123Graph_B" localSheetId="2" hidden="1">[3]CE!#REF!</definedName>
    <definedName name="__123Graph_B" localSheetId="33" hidden="1">[3]CE!#REF!</definedName>
    <definedName name="__123Graph_B" localSheetId="31" hidden="1">[3]CE!#REF!</definedName>
    <definedName name="__123Graph_B" localSheetId="32" hidden="1">[3]CE!#REF!</definedName>
    <definedName name="__123Graph_B" localSheetId="15" hidden="1">[3]CE!#REF!</definedName>
    <definedName name="__123Graph_B" localSheetId="13" hidden="1">[3]CE!#REF!</definedName>
    <definedName name="__123Graph_B" localSheetId="14" hidden="1">[3]CE!#REF!</definedName>
    <definedName name="__123Graph_B" localSheetId="18" hidden="1">[3]CE!#REF!</definedName>
    <definedName name="__123Graph_B" localSheetId="16" hidden="1">[3]CE!#REF!</definedName>
    <definedName name="__123Graph_B" localSheetId="17" hidden="1">[3]CE!#REF!</definedName>
    <definedName name="__123Graph_B" localSheetId="21" hidden="1">[3]CE!#REF!</definedName>
    <definedName name="__123Graph_B" localSheetId="19" hidden="1">[3]CE!#REF!</definedName>
    <definedName name="__123Graph_B" localSheetId="20" hidden="1">[3]CE!#REF!</definedName>
    <definedName name="__123Graph_B" hidden="1">[4]CE!#REF!</definedName>
    <definedName name="__123Graph_BI_II_PLF">[3]CE!#REF!</definedName>
    <definedName name="__123Graph_BSTNPLF" localSheetId="36" hidden="1">[3]CE!#REF!</definedName>
    <definedName name="__123Graph_BSTNPLF" localSheetId="34" hidden="1">[3]CE!#REF!</definedName>
    <definedName name="__123Graph_BSTNPLF" localSheetId="35" hidden="1">[3]CE!#REF!</definedName>
    <definedName name="__123Graph_BSTNPLF" localSheetId="24" hidden="1">[3]CE!#REF!</definedName>
    <definedName name="__123Graph_BSTNPLF" localSheetId="22" hidden="1">[3]CE!#REF!</definedName>
    <definedName name="__123Graph_BSTNPLF" localSheetId="23" hidden="1">[3]CE!#REF!</definedName>
    <definedName name="__123Graph_BSTNPLF" localSheetId="12" hidden="1">[3]CE!#REF!</definedName>
    <definedName name="__123Graph_BSTNPLF" localSheetId="10" hidden="1">[3]CE!#REF!</definedName>
    <definedName name="__123Graph_BSTNPLF" localSheetId="11" hidden="1">[3]CE!#REF!</definedName>
    <definedName name="__123Graph_BSTNPLF" localSheetId="6" hidden="1">[3]CE!#REF!</definedName>
    <definedName name="__123Graph_BSTNPLF" localSheetId="4" hidden="1">[3]CE!#REF!</definedName>
    <definedName name="__123Graph_BSTNPLF" localSheetId="5" hidden="1">[3]CE!#REF!</definedName>
    <definedName name="__123Graph_BSTNPLF" localSheetId="9" hidden="1">[3]CE!#REF!</definedName>
    <definedName name="__123Graph_BSTNPLF" localSheetId="7" hidden="1">[3]CE!#REF!</definedName>
    <definedName name="__123Graph_BSTNPLF" localSheetId="8" hidden="1">[3]CE!#REF!</definedName>
    <definedName name="__123Graph_BSTNPLF" localSheetId="27" hidden="1">[3]CE!#REF!</definedName>
    <definedName name="__123Graph_BSTNPLF" localSheetId="25" hidden="1">[3]CE!#REF!</definedName>
    <definedName name="__123Graph_BSTNPLF" localSheetId="26" hidden="1">[3]CE!#REF!</definedName>
    <definedName name="__123Graph_BSTNPLF" localSheetId="30" hidden="1">[3]CE!#REF!</definedName>
    <definedName name="__123Graph_BSTNPLF" localSheetId="28" hidden="1">[3]CE!#REF!</definedName>
    <definedName name="__123Graph_BSTNPLF" localSheetId="29" hidden="1">[3]CE!#REF!</definedName>
    <definedName name="__123Graph_BSTNPLF" localSheetId="3" hidden="1">[3]CE!#REF!</definedName>
    <definedName name="__123Graph_BSTNPLF" localSheetId="1" hidden="1">[3]CE!#REF!</definedName>
    <definedName name="__123Graph_BSTNPLF" localSheetId="2" hidden="1">[3]CE!#REF!</definedName>
    <definedName name="__123Graph_BSTNPLF" localSheetId="33" hidden="1">[3]CE!#REF!</definedName>
    <definedName name="__123Graph_BSTNPLF" localSheetId="31" hidden="1">[3]CE!#REF!</definedName>
    <definedName name="__123Graph_BSTNPLF" localSheetId="32" hidden="1">[3]CE!#REF!</definedName>
    <definedName name="__123Graph_BSTNPLF" localSheetId="15" hidden="1">[3]CE!#REF!</definedName>
    <definedName name="__123Graph_BSTNPLF" localSheetId="13" hidden="1">[3]CE!#REF!</definedName>
    <definedName name="__123Graph_BSTNPLF" localSheetId="14" hidden="1">[3]CE!#REF!</definedName>
    <definedName name="__123Graph_BSTNPLF" localSheetId="18" hidden="1">[3]CE!#REF!</definedName>
    <definedName name="__123Graph_BSTNPLF" localSheetId="16" hidden="1">[3]CE!#REF!</definedName>
    <definedName name="__123Graph_BSTNPLF" localSheetId="17" hidden="1">[3]CE!#REF!</definedName>
    <definedName name="__123Graph_BSTNPLF" localSheetId="21" hidden="1">[3]CE!#REF!</definedName>
    <definedName name="__123Graph_BSTNPLF" localSheetId="19" hidden="1">[3]CE!#REF!</definedName>
    <definedName name="__123Graph_BSTNPLF" localSheetId="20" hidden="1">[3]CE!#REF!</definedName>
    <definedName name="__123Graph_BSTNPLF" hidden="1">[4]CE!#REF!</definedName>
    <definedName name="__123Graph_C" localSheetId="36" hidden="1">[3]CE!#REF!</definedName>
    <definedName name="__123Graph_C" localSheetId="34" hidden="1">[3]CE!#REF!</definedName>
    <definedName name="__123Graph_C" localSheetId="35" hidden="1">[3]CE!#REF!</definedName>
    <definedName name="__123Graph_C" localSheetId="24" hidden="1">[3]CE!#REF!</definedName>
    <definedName name="__123Graph_C" localSheetId="22" hidden="1">[3]CE!#REF!</definedName>
    <definedName name="__123Graph_C" localSheetId="23" hidden="1">[3]CE!#REF!</definedName>
    <definedName name="__123Graph_C" localSheetId="12" hidden="1">[3]CE!#REF!</definedName>
    <definedName name="__123Graph_C" localSheetId="10" hidden="1">[3]CE!#REF!</definedName>
    <definedName name="__123Graph_C" localSheetId="11" hidden="1">[3]CE!#REF!</definedName>
    <definedName name="__123Graph_C" localSheetId="6" hidden="1">[3]CE!#REF!</definedName>
    <definedName name="__123Graph_C" localSheetId="4" hidden="1">[3]CE!#REF!</definedName>
    <definedName name="__123Graph_C" localSheetId="5" hidden="1">[3]CE!#REF!</definedName>
    <definedName name="__123Graph_C" localSheetId="9" hidden="1">[3]CE!#REF!</definedName>
    <definedName name="__123Graph_C" localSheetId="7" hidden="1">[3]CE!#REF!</definedName>
    <definedName name="__123Graph_C" localSheetId="8" hidden="1">[3]CE!#REF!</definedName>
    <definedName name="__123Graph_C" localSheetId="27" hidden="1">[3]CE!#REF!</definedName>
    <definedName name="__123Graph_C" localSheetId="25" hidden="1">[3]CE!#REF!</definedName>
    <definedName name="__123Graph_C" localSheetId="26" hidden="1">[3]CE!#REF!</definedName>
    <definedName name="__123Graph_C" localSheetId="30" hidden="1">[3]CE!#REF!</definedName>
    <definedName name="__123Graph_C" localSheetId="28" hidden="1">[3]CE!#REF!</definedName>
    <definedName name="__123Graph_C" localSheetId="29" hidden="1">[3]CE!#REF!</definedName>
    <definedName name="__123Graph_C" localSheetId="3" hidden="1">[3]CE!#REF!</definedName>
    <definedName name="__123Graph_C" localSheetId="1" hidden="1">[3]CE!#REF!</definedName>
    <definedName name="__123Graph_C" localSheetId="2" hidden="1">[3]CE!#REF!</definedName>
    <definedName name="__123Graph_C" localSheetId="33" hidden="1">[3]CE!#REF!</definedName>
    <definedName name="__123Graph_C" localSheetId="31" hidden="1">[3]CE!#REF!</definedName>
    <definedName name="__123Graph_C" localSheetId="32" hidden="1">[3]CE!#REF!</definedName>
    <definedName name="__123Graph_C" localSheetId="15" hidden="1">[3]CE!#REF!</definedName>
    <definedName name="__123Graph_C" localSheetId="13" hidden="1">[3]CE!#REF!</definedName>
    <definedName name="__123Graph_C" localSheetId="14" hidden="1">[3]CE!#REF!</definedName>
    <definedName name="__123Graph_C" localSheetId="18" hidden="1">[3]CE!#REF!</definedName>
    <definedName name="__123Graph_C" localSheetId="16" hidden="1">[3]CE!#REF!</definedName>
    <definedName name="__123Graph_C" localSheetId="17" hidden="1">[3]CE!#REF!</definedName>
    <definedName name="__123Graph_C" localSheetId="21" hidden="1">[3]CE!#REF!</definedName>
    <definedName name="__123Graph_C" localSheetId="19" hidden="1">[3]CE!#REF!</definedName>
    <definedName name="__123Graph_C" localSheetId="20" hidden="1">[3]CE!#REF!</definedName>
    <definedName name="__123Graph_C" hidden="1">[4]CE!#REF!</definedName>
    <definedName name="__123Graph_CI_II_PLF">[3]CE!#REF!</definedName>
    <definedName name="__123Graph_CSTNPF1">[3]CE!#REF!</definedName>
    <definedName name="__123Graph_CSTNPLF" localSheetId="36" hidden="1">[3]CE!#REF!</definedName>
    <definedName name="__123Graph_CSTNPLF" localSheetId="34" hidden="1">[3]CE!#REF!</definedName>
    <definedName name="__123Graph_CSTNPLF" localSheetId="35" hidden="1">[3]CE!#REF!</definedName>
    <definedName name="__123Graph_CSTNPLF" localSheetId="24" hidden="1">[3]CE!#REF!</definedName>
    <definedName name="__123Graph_CSTNPLF" localSheetId="22" hidden="1">[3]CE!#REF!</definedName>
    <definedName name="__123Graph_CSTNPLF" localSheetId="23" hidden="1">[3]CE!#REF!</definedName>
    <definedName name="__123Graph_CSTNPLF" localSheetId="12" hidden="1">[3]CE!#REF!</definedName>
    <definedName name="__123Graph_CSTNPLF" localSheetId="10" hidden="1">[3]CE!#REF!</definedName>
    <definedName name="__123Graph_CSTNPLF" localSheetId="11" hidden="1">[3]CE!#REF!</definedName>
    <definedName name="__123Graph_CSTNPLF" localSheetId="6" hidden="1">[3]CE!#REF!</definedName>
    <definedName name="__123Graph_CSTNPLF" localSheetId="4" hidden="1">[3]CE!#REF!</definedName>
    <definedName name="__123Graph_CSTNPLF" localSheetId="5" hidden="1">[3]CE!#REF!</definedName>
    <definedName name="__123Graph_CSTNPLF" localSheetId="9" hidden="1">[3]CE!#REF!</definedName>
    <definedName name="__123Graph_CSTNPLF" localSheetId="7" hidden="1">[3]CE!#REF!</definedName>
    <definedName name="__123Graph_CSTNPLF" localSheetId="8" hidden="1">[3]CE!#REF!</definedName>
    <definedName name="__123Graph_CSTNPLF" localSheetId="27" hidden="1">[3]CE!#REF!</definedName>
    <definedName name="__123Graph_CSTNPLF" localSheetId="25" hidden="1">[3]CE!#REF!</definedName>
    <definedName name="__123Graph_CSTNPLF" localSheetId="26" hidden="1">[3]CE!#REF!</definedName>
    <definedName name="__123Graph_CSTNPLF" localSheetId="30" hidden="1">[3]CE!#REF!</definedName>
    <definedName name="__123Graph_CSTNPLF" localSheetId="28" hidden="1">[3]CE!#REF!</definedName>
    <definedName name="__123Graph_CSTNPLF" localSheetId="29" hidden="1">[3]CE!#REF!</definedName>
    <definedName name="__123Graph_CSTNPLF" localSheetId="3" hidden="1">[3]CE!#REF!</definedName>
    <definedName name="__123Graph_CSTNPLF" localSheetId="1" hidden="1">[3]CE!#REF!</definedName>
    <definedName name="__123Graph_CSTNPLF" localSheetId="2" hidden="1">[3]CE!#REF!</definedName>
    <definedName name="__123Graph_CSTNPLF" localSheetId="33" hidden="1">[3]CE!#REF!</definedName>
    <definedName name="__123Graph_CSTNPLF" localSheetId="31" hidden="1">[3]CE!#REF!</definedName>
    <definedName name="__123Graph_CSTNPLF" localSheetId="32" hidden="1">[3]CE!#REF!</definedName>
    <definedName name="__123Graph_CSTNPLF" localSheetId="15" hidden="1">[3]CE!#REF!</definedName>
    <definedName name="__123Graph_CSTNPLF" localSheetId="13" hidden="1">[3]CE!#REF!</definedName>
    <definedName name="__123Graph_CSTNPLF" localSheetId="14" hidden="1">[3]CE!#REF!</definedName>
    <definedName name="__123Graph_CSTNPLF" localSheetId="18" hidden="1">[3]CE!#REF!</definedName>
    <definedName name="__123Graph_CSTNPLF" localSheetId="16" hidden="1">[3]CE!#REF!</definedName>
    <definedName name="__123Graph_CSTNPLF" localSheetId="17" hidden="1">[3]CE!#REF!</definedName>
    <definedName name="__123Graph_CSTNPLF" localSheetId="21" hidden="1">[3]CE!#REF!</definedName>
    <definedName name="__123Graph_CSTNPLF" localSheetId="19" hidden="1">[3]CE!#REF!</definedName>
    <definedName name="__123Graph_CSTNPLF" localSheetId="20" hidden="1">[3]CE!#REF!</definedName>
    <definedName name="__123Graph_CSTNPLF" hidden="1">[4]CE!#REF!</definedName>
    <definedName name="__123Graph_X" localSheetId="36" hidden="1">[3]CE!#REF!</definedName>
    <definedName name="__123Graph_X" localSheetId="34" hidden="1">[3]CE!#REF!</definedName>
    <definedName name="__123Graph_X" localSheetId="35" hidden="1">[3]CE!#REF!</definedName>
    <definedName name="__123Graph_X" localSheetId="24" hidden="1">[3]CE!#REF!</definedName>
    <definedName name="__123Graph_X" localSheetId="22" hidden="1">[3]CE!#REF!</definedName>
    <definedName name="__123Graph_X" localSheetId="23" hidden="1">[3]CE!#REF!</definedName>
    <definedName name="__123Graph_X" localSheetId="12" hidden="1">[3]CE!#REF!</definedName>
    <definedName name="__123Graph_X" localSheetId="10" hidden="1">[3]CE!#REF!</definedName>
    <definedName name="__123Graph_X" localSheetId="11" hidden="1">[3]CE!#REF!</definedName>
    <definedName name="__123Graph_X" localSheetId="6" hidden="1">[3]CE!#REF!</definedName>
    <definedName name="__123Graph_X" localSheetId="4" hidden="1">[3]CE!#REF!</definedName>
    <definedName name="__123Graph_X" localSheetId="5" hidden="1">[3]CE!#REF!</definedName>
    <definedName name="__123Graph_X" localSheetId="9" hidden="1">[3]CE!#REF!</definedName>
    <definedName name="__123Graph_X" localSheetId="7" hidden="1">[3]CE!#REF!</definedName>
    <definedName name="__123Graph_X" localSheetId="8" hidden="1">[3]CE!#REF!</definedName>
    <definedName name="__123Graph_X" localSheetId="27" hidden="1">[3]CE!#REF!</definedName>
    <definedName name="__123Graph_X" localSheetId="25" hidden="1">[3]CE!#REF!</definedName>
    <definedName name="__123Graph_X" localSheetId="26" hidden="1">[3]CE!#REF!</definedName>
    <definedName name="__123Graph_X" localSheetId="30" hidden="1">[3]CE!#REF!</definedName>
    <definedName name="__123Graph_X" localSheetId="28" hidden="1">[3]CE!#REF!</definedName>
    <definedName name="__123Graph_X" localSheetId="29" hidden="1">[3]CE!#REF!</definedName>
    <definedName name="__123Graph_X" localSheetId="3" hidden="1">[3]CE!#REF!</definedName>
    <definedName name="__123Graph_X" localSheetId="1" hidden="1">[3]CE!#REF!</definedName>
    <definedName name="__123Graph_X" localSheetId="2" hidden="1">[3]CE!#REF!</definedName>
    <definedName name="__123Graph_X" localSheetId="33" hidden="1">[3]CE!#REF!</definedName>
    <definedName name="__123Graph_X" localSheetId="31" hidden="1">[3]CE!#REF!</definedName>
    <definedName name="__123Graph_X" localSheetId="32" hidden="1">[3]CE!#REF!</definedName>
    <definedName name="__123Graph_X" localSheetId="15" hidden="1">[3]CE!#REF!</definedName>
    <definedName name="__123Graph_X" localSheetId="13" hidden="1">[3]CE!#REF!</definedName>
    <definedName name="__123Graph_X" localSheetId="14" hidden="1">[3]CE!#REF!</definedName>
    <definedName name="__123Graph_X" localSheetId="18" hidden="1">[3]CE!#REF!</definedName>
    <definedName name="__123Graph_X" localSheetId="16" hidden="1">[3]CE!#REF!</definedName>
    <definedName name="__123Graph_X" localSheetId="17" hidden="1">[3]CE!#REF!</definedName>
    <definedName name="__123Graph_X" localSheetId="21" hidden="1">[3]CE!#REF!</definedName>
    <definedName name="__123Graph_X" localSheetId="19" hidden="1">[3]CE!#REF!</definedName>
    <definedName name="__123Graph_X" localSheetId="20" hidden="1">[3]CE!#REF!</definedName>
    <definedName name="__123Graph_X" hidden="1">[4]CE!#REF!</definedName>
    <definedName name="__123Graph_XI_II_PLF">[3]CE!#REF!</definedName>
    <definedName name="__123Graph_XSTNPLF" localSheetId="36" hidden="1">[3]CE!#REF!</definedName>
    <definedName name="__123Graph_XSTNPLF" localSheetId="34" hidden="1">[3]CE!#REF!</definedName>
    <definedName name="__123Graph_XSTNPLF" localSheetId="35" hidden="1">[3]CE!#REF!</definedName>
    <definedName name="__123Graph_XSTNPLF" localSheetId="24" hidden="1">[3]CE!#REF!</definedName>
    <definedName name="__123Graph_XSTNPLF" localSheetId="22" hidden="1">[3]CE!#REF!</definedName>
    <definedName name="__123Graph_XSTNPLF" localSheetId="23" hidden="1">[3]CE!#REF!</definedName>
    <definedName name="__123Graph_XSTNPLF" localSheetId="12" hidden="1">[3]CE!#REF!</definedName>
    <definedName name="__123Graph_XSTNPLF" localSheetId="10" hidden="1">[3]CE!#REF!</definedName>
    <definedName name="__123Graph_XSTNPLF" localSheetId="11" hidden="1">[3]CE!#REF!</definedName>
    <definedName name="__123Graph_XSTNPLF" localSheetId="6" hidden="1">[3]CE!#REF!</definedName>
    <definedName name="__123Graph_XSTNPLF" localSheetId="4" hidden="1">[3]CE!#REF!</definedName>
    <definedName name="__123Graph_XSTNPLF" localSheetId="5" hidden="1">[3]CE!#REF!</definedName>
    <definedName name="__123Graph_XSTNPLF" localSheetId="9" hidden="1">[3]CE!#REF!</definedName>
    <definedName name="__123Graph_XSTNPLF" localSheetId="7" hidden="1">[3]CE!#REF!</definedName>
    <definedName name="__123Graph_XSTNPLF" localSheetId="8" hidden="1">[3]CE!#REF!</definedName>
    <definedName name="__123Graph_XSTNPLF" localSheetId="27" hidden="1">[3]CE!#REF!</definedName>
    <definedName name="__123Graph_XSTNPLF" localSheetId="25" hidden="1">[3]CE!#REF!</definedName>
    <definedName name="__123Graph_XSTNPLF" localSheetId="26" hidden="1">[3]CE!#REF!</definedName>
    <definedName name="__123Graph_XSTNPLF" localSheetId="30" hidden="1">[3]CE!#REF!</definedName>
    <definedName name="__123Graph_XSTNPLF" localSheetId="28" hidden="1">[3]CE!#REF!</definedName>
    <definedName name="__123Graph_XSTNPLF" localSheetId="29" hidden="1">[3]CE!#REF!</definedName>
    <definedName name="__123Graph_XSTNPLF" localSheetId="3" hidden="1">[3]CE!#REF!</definedName>
    <definedName name="__123Graph_XSTNPLF" localSheetId="1" hidden="1">[3]CE!#REF!</definedName>
    <definedName name="__123Graph_XSTNPLF" localSheetId="2" hidden="1">[3]CE!#REF!</definedName>
    <definedName name="__123Graph_XSTNPLF" localSheetId="33" hidden="1">[3]CE!#REF!</definedName>
    <definedName name="__123Graph_XSTNPLF" localSheetId="31" hidden="1">[3]CE!#REF!</definedName>
    <definedName name="__123Graph_XSTNPLF" localSheetId="32" hidden="1">[3]CE!#REF!</definedName>
    <definedName name="__123Graph_XSTNPLF" localSheetId="15" hidden="1">[3]CE!#REF!</definedName>
    <definedName name="__123Graph_XSTNPLF" localSheetId="13" hidden="1">[3]CE!#REF!</definedName>
    <definedName name="__123Graph_XSTNPLF" localSheetId="14" hidden="1">[3]CE!#REF!</definedName>
    <definedName name="__123Graph_XSTNPLF" localSheetId="18" hidden="1">[3]CE!#REF!</definedName>
    <definedName name="__123Graph_XSTNPLF" localSheetId="16" hidden="1">[3]CE!#REF!</definedName>
    <definedName name="__123Graph_XSTNPLF" localSheetId="17" hidden="1">[3]CE!#REF!</definedName>
    <definedName name="__123Graph_XSTNPLF" localSheetId="21" hidden="1">[3]CE!#REF!</definedName>
    <definedName name="__123Graph_XSTNPLF" localSheetId="19" hidden="1">[3]CE!#REF!</definedName>
    <definedName name="__123Graph_XSTNPLF" localSheetId="20" hidden="1">[3]CE!#REF!</definedName>
    <definedName name="__123Graph_XSTNPLF" hidden="1">[4]CE!#REF!</definedName>
    <definedName name="__ABC660">#REF!</definedName>
    <definedName name="__DOWN_10__GOTO" localSheetId="36">#REF!</definedName>
    <definedName name="__DOWN_10__GOTO" localSheetId="34">#REF!</definedName>
    <definedName name="__DOWN_10__GOTO" localSheetId="35">#REF!</definedName>
    <definedName name="__DOWN_10__GOTO" localSheetId="24">#REF!</definedName>
    <definedName name="__DOWN_10__GOTO" localSheetId="22">#REF!</definedName>
    <definedName name="__DOWN_10__GOTO" localSheetId="23">#REF!</definedName>
    <definedName name="__DOWN_10__GOTO" localSheetId="12">#REF!</definedName>
    <definedName name="__DOWN_10__GOTO" localSheetId="10">#REF!</definedName>
    <definedName name="__DOWN_10__GOTO" localSheetId="11">#REF!</definedName>
    <definedName name="__DOWN_10__GOTO" localSheetId="6">#REF!</definedName>
    <definedName name="__DOWN_10__GOTO" localSheetId="4">#REF!</definedName>
    <definedName name="__DOWN_10__GOTO" localSheetId="5">#REF!</definedName>
    <definedName name="__DOWN_10__GOTO" localSheetId="9">#REF!</definedName>
    <definedName name="__DOWN_10__GOTO" localSheetId="7">#REF!</definedName>
    <definedName name="__DOWN_10__GOTO" localSheetId="8">#REF!</definedName>
    <definedName name="__DOWN_10__GOTO" localSheetId="27">#REF!</definedName>
    <definedName name="__DOWN_10__GOTO" localSheetId="25">#REF!</definedName>
    <definedName name="__DOWN_10__GOTO" localSheetId="26">#REF!</definedName>
    <definedName name="__DOWN_10__GOTO" localSheetId="30">#REF!</definedName>
    <definedName name="__DOWN_10__GOTO" localSheetId="28">#REF!</definedName>
    <definedName name="__DOWN_10__GOTO" localSheetId="29">#REF!</definedName>
    <definedName name="__DOWN_10__GOTO" localSheetId="3">#REF!</definedName>
    <definedName name="__DOWN_10__GOTO" localSheetId="1">#REF!</definedName>
    <definedName name="__DOWN_10__GOTO" localSheetId="2">#REF!</definedName>
    <definedName name="__DOWN_10__GOTO" localSheetId="33">#REF!</definedName>
    <definedName name="__DOWN_10__GOTO" localSheetId="31">#REF!</definedName>
    <definedName name="__DOWN_10__GOTO" localSheetId="32">#REF!</definedName>
    <definedName name="__DOWN_10__GOTO" localSheetId="15">#REF!</definedName>
    <definedName name="__DOWN_10__GOTO" localSheetId="13">#REF!</definedName>
    <definedName name="__DOWN_10__GOTO" localSheetId="14">#REF!</definedName>
    <definedName name="__DOWN_10__GOTO" localSheetId="18">#REF!</definedName>
    <definedName name="__DOWN_10__GOTO" localSheetId="16">#REF!</definedName>
    <definedName name="__DOWN_10__GOTO" localSheetId="17">#REF!</definedName>
    <definedName name="__DOWN_10__GOTO" localSheetId="21">#REF!</definedName>
    <definedName name="__DOWN_10__GOTO" localSheetId="19">#REF!</definedName>
    <definedName name="__DOWN_10__GOTO" localSheetId="20">#REF!</definedName>
    <definedName name="__DOWN_10__GOTO">#REF!</definedName>
    <definedName name="__ES84__EW84_0." localSheetId="36">#REF!</definedName>
    <definedName name="__ES84__EW84_0." localSheetId="34">#REF!</definedName>
    <definedName name="__ES84__EW84_0." localSheetId="35">#REF!</definedName>
    <definedName name="__ES84__EW84_0." localSheetId="24">#REF!</definedName>
    <definedName name="__ES84__EW84_0." localSheetId="22">#REF!</definedName>
    <definedName name="__ES84__EW84_0." localSheetId="23">#REF!</definedName>
    <definedName name="__ES84__EW84_0." localSheetId="12">#REF!</definedName>
    <definedName name="__ES84__EW84_0." localSheetId="10">#REF!</definedName>
    <definedName name="__ES84__EW84_0." localSheetId="11">#REF!</definedName>
    <definedName name="__ES84__EW84_0." localSheetId="6">#REF!</definedName>
    <definedName name="__ES84__EW84_0." localSheetId="4">#REF!</definedName>
    <definedName name="__ES84__EW84_0." localSheetId="5">#REF!</definedName>
    <definedName name="__ES84__EW84_0." localSheetId="9">#REF!</definedName>
    <definedName name="__ES84__EW84_0." localSheetId="7">#REF!</definedName>
    <definedName name="__ES84__EW84_0." localSheetId="8">#REF!</definedName>
    <definedName name="__ES84__EW84_0." localSheetId="27">#REF!</definedName>
    <definedName name="__ES84__EW84_0." localSheetId="25">#REF!</definedName>
    <definedName name="__ES84__EW84_0." localSheetId="26">#REF!</definedName>
    <definedName name="__ES84__EW84_0." localSheetId="30">#REF!</definedName>
    <definedName name="__ES84__EW84_0." localSheetId="28">#REF!</definedName>
    <definedName name="__ES84__EW84_0." localSheetId="29">#REF!</definedName>
    <definedName name="__ES84__EW84_0." localSheetId="3">#REF!</definedName>
    <definedName name="__ES84__EW84_0." localSheetId="1">#REF!</definedName>
    <definedName name="__ES84__EW84_0." localSheetId="2">#REF!</definedName>
    <definedName name="__ES84__EW84_0." localSheetId="33">#REF!</definedName>
    <definedName name="__ES84__EW84_0." localSheetId="31">#REF!</definedName>
    <definedName name="__ES84__EW84_0." localSheetId="32">#REF!</definedName>
    <definedName name="__ES84__EW84_0." localSheetId="15">#REF!</definedName>
    <definedName name="__ES84__EW84_0." localSheetId="13">#REF!</definedName>
    <definedName name="__ES84__EW84_0." localSheetId="14">#REF!</definedName>
    <definedName name="__ES84__EW84_0." localSheetId="18">#REF!</definedName>
    <definedName name="__ES84__EW84_0." localSheetId="16">#REF!</definedName>
    <definedName name="__ES84__EW84_0." localSheetId="17">#REF!</definedName>
    <definedName name="__ES84__EW84_0." localSheetId="21">#REF!</definedName>
    <definedName name="__ES84__EW84_0." localSheetId="19">#REF!</definedName>
    <definedName name="__ES84__EW84_0." localSheetId="20">#REF!</definedName>
    <definedName name="__ES84__EW84_0.">#REF!</definedName>
    <definedName name="__GOTO_EP84__AV" localSheetId="36">#REF!</definedName>
    <definedName name="__GOTO_EP84__AV" localSheetId="34">#REF!</definedName>
    <definedName name="__GOTO_EP84__AV" localSheetId="35">#REF!</definedName>
    <definedName name="__GOTO_EP84__AV" localSheetId="24">#REF!</definedName>
    <definedName name="__GOTO_EP84__AV" localSheetId="22">#REF!</definedName>
    <definedName name="__GOTO_EP84__AV" localSheetId="23">#REF!</definedName>
    <definedName name="__GOTO_EP84__AV" localSheetId="12">#REF!</definedName>
    <definedName name="__GOTO_EP84__AV" localSheetId="10">#REF!</definedName>
    <definedName name="__GOTO_EP84__AV" localSheetId="11">#REF!</definedName>
    <definedName name="__GOTO_EP84__AV" localSheetId="6">#REF!</definedName>
    <definedName name="__GOTO_EP84__AV" localSheetId="4">#REF!</definedName>
    <definedName name="__GOTO_EP84__AV" localSheetId="5">#REF!</definedName>
    <definedName name="__GOTO_EP84__AV" localSheetId="9">#REF!</definedName>
    <definedName name="__GOTO_EP84__AV" localSheetId="7">#REF!</definedName>
    <definedName name="__GOTO_EP84__AV" localSheetId="8">#REF!</definedName>
    <definedName name="__GOTO_EP84__AV" localSheetId="27">#REF!</definedName>
    <definedName name="__GOTO_EP84__AV" localSheetId="25">#REF!</definedName>
    <definedName name="__GOTO_EP84__AV" localSheetId="26">#REF!</definedName>
    <definedName name="__GOTO_EP84__AV" localSheetId="30">#REF!</definedName>
    <definedName name="__GOTO_EP84__AV" localSheetId="28">#REF!</definedName>
    <definedName name="__GOTO_EP84__AV" localSheetId="29">#REF!</definedName>
    <definedName name="__GOTO_EP84__AV" localSheetId="3">#REF!</definedName>
    <definedName name="__GOTO_EP84__AV" localSheetId="1">#REF!</definedName>
    <definedName name="__GOTO_EP84__AV" localSheetId="2">#REF!</definedName>
    <definedName name="__GOTO_EP84__AV" localSheetId="33">#REF!</definedName>
    <definedName name="__GOTO_EP84__AV" localSheetId="31">#REF!</definedName>
    <definedName name="__GOTO_EP84__AV" localSheetId="32">#REF!</definedName>
    <definedName name="__GOTO_EP84__AV" localSheetId="15">#REF!</definedName>
    <definedName name="__GOTO_EP84__AV" localSheetId="13">#REF!</definedName>
    <definedName name="__GOTO_EP84__AV" localSheetId="14">#REF!</definedName>
    <definedName name="__GOTO_EP84__AV" localSheetId="18">#REF!</definedName>
    <definedName name="__GOTO_EP84__AV" localSheetId="16">#REF!</definedName>
    <definedName name="__GOTO_EP84__AV" localSheetId="17">#REF!</definedName>
    <definedName name="__GOTO_EP84__AV" localSheetId="21">#REF!</definedName>
    <definedName name="__GOTO_EP84__AV" localSheetId="19">#REF!</definedName>
    <definedName name="__GOTO_EP84__AV" localSheetId="20">#REF!</definedName>
    <definedName name="__GOTO_EP84__AV">#REF!</definedName>
    <definedName name="__SUM_CS57..CS6" localSheetId="36">#REF!</definedName>
    <definedName name="__SUM_CS57..CS6" localSheetId="34">#REF!</definedName>
    <definedName name="__SUM_CS57..CS6" localSheetId="35">#REF!</definedName>
    <definedName name="__SUM_CS57..CS6" localSheetId="24">#REF!</definedName>
    <definedName name="__SUM_CS57..CS6" localSheetId="22">#REF!</definedName>
    <definedName name="__SUM_CS57..CS6" localSheetId="23">#REF!</definedName>
    <definedName name="__SUM_CS57..CS6" localSheetId="12">#REF!</definedName>
    <definedName name="__SUM_CS57..CS6" localSheetId="10">#REF!</definedName>
    <definedName name="__SUM_CS57..CS6" localSheetId="11">#REF!</definedName>
    <definedName name="__SUM_CS57..CS6" localSheetId="6">#REF!</definedName>
    <definedName name="__SUM_CS57..CS6" localSheetId="4">#REF!</definedName>
    <definedName name="__SUM_CS57..CS6" localSheetId="5">#REF!</definedName>
    <definedName name="__SUM_CS57..CS6" localSheetId="9">#REF!</definedName>
    <definedName name="__SUM_CS57..CS6" localSheetId="7">#REF!</definedName>
    <definedName name="__SUM_CS57..CS6" localSheetId="8">#REF!</definedName>
    <definedName name="__SUM_CS57..CS6" localSheetId="27">#REF!</definedName>
    <definedName name="__SUM_CS57..CS6" localSheetId="25">#REF!</definedName>
    <definedName name="__SUM_CS57..CS6" localSheetId="26">#REF!</definedName>
    <definedName name="__SUM_CS57..CS6" localSheetId="30">#REF!</definedName>
    <definedName name="__SUM_CS57..CS6" localSheetId="28">#REF!</definedName>
    <definedName name="__SUM_CS57..CS6" localSheetId="29">#REF!</definedName>
    <definedName name="__SUM_CS57..CS6" localSheetId="3">#REF!</definedName>
    <definedName name="__SUM_CS57..CS6" localSheetId="1">#REF!</definedName>
    <definedName name="__SUM_CS57..CS6" localSheetId="2">#REF!</definedName>
    <definedName name="__SUM_CS57..CS6" localSheetId="33">#REF!</definedName>
    <definedName name="__SUM_CS57..CS6" localSheetId="31">#REF!</definedName>
    <definedName name="__SUM_CS57..CS6" localSheetId="32">#REF!</definedName>
    <definedName name="__SUM_CS57..CS6" localSheetId="15">#REF!</definedName>
    <definedName name="__SUM_CS57..CS6" localSheetId="13">#REF!</definedName>
    <definedName name="__SUM_CS57..CS6" localSheetId="14">#REF!</definedName>
    <definedName name="__SUM_CS57..CS6" localSheetId="18">#REF!</definedName>
    <definedName name="__SUM_CS57..CS6" localSheetId="16">#REF!</definedName>
    <definedName name="__SUM_CS57..CS6" localSheetId="17">#REF!</definedName>
    <definedName name="__SUM_CS57..CS6" localSheetId="21">#REF!</definedName>
    <definedName name="__SUM_CS57..CS6" localSheetId="19">#REF!</definedName>
    <definedName name="__SUM_CS57..CS6" localSheetId="20">#REF!</definedName>
    <definedName name="__SUM_CS57..CS6">#REF!</definedName>
    <definedName name="__SUM_CS65..CS7" localSheetId="36">#REF!</definedName>
    <definedName name="__SUM_CS65..CS7" localSheetId="34">#REF!</definedName>
    <definedName name="__SUM_CS65..CS7" localSheetId="35">#REF!</definedName>
    <definedName name="__SUM_CS65..CS7" localSheetId="24">#REF!</definedName>
    <definedName name="__SUM_CS65..CS7" localSheetId="22">#REF!</definedName>
    <definedName name="__SUM_CS65..CS7" localSheetId="23">#REF!</definedName>
    <definedName name="__SUM_CS65..CS7" localSheetId="12">#REF!</definedName>
    <definedName name="__SUM_CS65..CS7" localSheetId="10">#REF!</definedName>
    <definedName name="__SUM_CS65..CS7" localSheetId="11">#REF!</definedName>
    <definedName name="__SUM_CS65..CS7" localSheetId="6">#REF!</definedName>
    <definedName name="__SUM_CS65..CS7" localSheetId="4">#REF!</definedName>
    <definedName name="__SUM_CS65..CS7" localSheetId="5">#REF!</definedName>
    <definedName name="__SUM_CS65..CS7" localSheetId="9">#REF!</definedName>
    <definedName name="__SUM_CS65..CS7" localSheetId="7">#REF!</definedName>
    <definedName name="__SUM_CS65..CS7" localSheetId="8">#REF!</definedName>
    <definedName name="__SUM_CS65..CS7" localSheetId="27">#REF!</definedName>
    <definedName name="__SUM_CS65..CS7" localSheetId="25">#REF!</definedName>
    <definedName name="__SUM_CS65..CS7" localSheetId="26">#REF!</definedName>
    <definedName name="__SUM_CS65..CS7" localSheetId="30">#REF!</definedName>
    <definedName name="__SUM_CS65..CS7" localSheetId="28">#REF!</definedName>
    <definedName name="__SUM_CS65..CS7" localSheetId="29">#REF!</definedName>
    <definedName name="__SUM_CS65..CS7" localSheetId="3">#REF!</definedName>
    <definedName name="__SUM_CS65..CS7" localSheetId="1">#REF!</definedName>
    <definedName name="__SUM_CS65..CS7" localSheetId="2">#REF!</definedName>
    <definedName name="__SUM_CS65..CS7" localSheetId="33">#REF!</definedName>
    <definedName name="__SUM_CS65..CS7" localSheetId="31">#REF!</definedName>
    <definedName name="__SUM_CS65..CS7" localSheetId="32">#REF!</definedName>
    <definedName name="__SUM_CS65..CS7" localSheetId="15">#REF!</definedName>
    <definedName name="__SUM_CS65..CS7" localSheetId="13">#REF!</definedName>
    <definedName name="__SUM_CS65..CS7" localSheetId="14">#REF!</definedName>
    <definedName name="__SUM_CS65..CS7" localSheetId="18">#REF!</definedName>
    <definedName name="__SUM_CS65..CS7" localSheetId="16">#REF!</definedName>
    <definedName name="__SUM_CS65..CS7" localSheetId="17">#REF!</definedName>
    <definedName name="__SUM_CS65..CS7" localSheetId="21">#REF!</definedName>
    <definedName name="__SUM_CS65..CS7" localSheetId="19">#REF!</definedName>
    <definedName name="__SUM_CS65..CS7" localSheetId="20">#REF!</definedName>
    <definedName name="__SUM_CS65..CS7">#REF!</definedName>
    <definedName name="__SUM_FQ20..FQ2" localSheetId="36">#REF!</definedName>
    <definedName name="__SUM_FQ20..FQ2" localSheetId="34">#REF!</definedName>
    <definedName name="__SUM_FQ20..FQ2" localSheetId="35">#REF!</definedName>
    <definedName name="__SUM_FQ20..FQ2" localSheetId="24">#REF!</definedName>
    <definedName name="__SUM_FQ20..FQ2" localSheetId="22">#REF!</definedName>
    <definedName name="__SUM_FQ20..FQ2" localSheetId="23">#REF!</definedName>
    <definedName name="__SUM_FQ20..FQ2" localSheetId="12">#REF!</definedName>
    <definedName name="__SUM_FQ20..FQ2" localSheetId="10">#REF!</definedName>
    <definedName name="__SUM_FQ20..FQ2" localSheetId="11">#REF!</definedName>
    <definedName name="__SUM_FQ20..FQ2" localSheetId="6">#REF!</definedName>
    <definedName name="__SUM_FQ20..FQ2" localSheetId="4">#REF!</definedName>
    <definedName name="__SUM_FQ20..FQ2" localSheetId="5">#REF!</definedName>
    <definedName name="__SUM_FQ20..FQ2" localSheetId="9">#REF!</definedName>
    <definedName name="__SUM_FQ20..FQ2" localSheetId="7">#REF!</definedName>
    <definedName name="__SUM_FQ20..FQ2" localSheetId="8">#REF!</definedName>
    <definedName name="__SUM_FQ20..FQ2" localSheetId="27">#REF!</definedName>
    <definedName name="__SUM_FQ20..FQ2" localSheetId="25">#REF!</definedName>
    <definedName name="__SUM_FQ20..FQ2" localSheetId="26">#REF!</definedName>
    <definedName name="__SUM_FQ20..FQ2" localSheetId="30">#REF!</definedName>
    <definedName name="__SUM_FQ20..FQ2" localSheetId="28">#REF!</definedName>
    <definedName name="__SUM_FQ20..FQ2" localSheetId="29">#REF!</definedName>
    <definedName name="__SUM_FQ20..FQ2" localSheetId="3">#REF!</definedName>
    <definedName name="__SUM_FQ20..FQ2" localSheetId="1">#REF!</definedName>
    <definedName name="__SUM_FQ20..FQ2" localSheetId="2">#REF!</definedName>
    <definedName name="__SUM_FQ20..FQ2" localSheetId="33">#REF!</definedName>
    <definedName name="__SUM_FQ20..FQ2" localSheetId="31">#REF!</definedName>
    <definedName name="__SUM_FQ20..FQ2" localSheetId="32">#REF!</definedName>
    <definedName name="__SUM_FQ20..FQ2" localSheetId="15">#REF!</definedName>
    <definedName name="__SUM_FQ20..FQ2" localSheetId="13">#REF!</definedName>
    <definedName name="__SUM_FQ20..FQ2" localSheetId="14">#REF!</definedName>
    <definedName name="__SUM_FQ20..FQ2" localSheetId="18">#REF!</definedName>
    <definedName name="__SUM_FQ20..FQ2" localSheetId="16">#REF!</definedName>
    <definedName name="__SUM_FQ20..FQ2" localSheetId="17">#REF!</definedName>
    <definedName name="__SUM_FQ20..FQ2" localSheetId="21">#REF!</definedName>
    <definedName name="__SUM_FQ20..FQ2" localSheetId="19">#REF!</definedName>
    <definedName name="__SUM_FQ20..FQ2" localSheetId="20">#REF!</definedName>
    <definedName name="__SUM_FQ20..FQ2">#REF!</definedName>
    <definedName name="__SUM_FQ28..FQ3" localSheetId="36">#REF!</definedName>
    <definedName name="__SUM_FQ28..FQ3" localSheetId="34">#REF!</definedName>
    <definedName name="__SUM_FQ28..FQ3" localSheetId="35">#REF!</definedName>
    <definedName name="__SUM_FQ28..FQ3" localSheetId="24">#REF!</definedName>
    <definedName name="__SUM_FQ28..FQ3" localSheetId="22">#REF!</definedName>
    <definedName name="__SUM_FQ28..FQ3" localSheetId="23">#REF!</definedName>
    <definedName name="__SUM_FQ28..FQ3" localSheetId="12">#REF!</definedName>
    <definedName name="__SUM_FQ28..FQ3" localSheetId="10">#REF!</definedName>
    <definedName name="__SUM_FQ28..FQ3" localSheetId="11">#REF!</definedName>
    <definedName name="__SUM_FQ28..FQ3" localSheetId="6">#REF!</definedName>
    <definedName name="__SUM_FQ28..FQ3" localSheetId="4">#REF!</definedName>
    <definedName name="__SUM_FQ28..FQ3" localSheetId="5">#REF!</definedName>
    <definedName name="__SUM_FQ28..FQ3" localSheetId="9">#REF!</definedName>
    <definedName name="__SUM_FQ28..FQ3" localSheetId="7">#REF!</definedName>
    <definedName name="__SUM_FQ28..FQ3" localSheetId="8">#REF!</definedName>
    <definedName name="__SUM_FQ28..FQ3" localSheetId="27">#REF!</definedName>
    <definedName name="__SUM_FQ28..FQ3" localSheetId="25">#REF!</definedName>
    <definedName name="__SUM_FQ28..FQ3" localSheetId="26">#REF!</definedName>
    <definedName name="__SUM_FQ28..FQ3" localSheetId="30">#REF!</definedName>
    <definedName name="__SUM_FQ28..FQ3" localSheetId="28">#REF!</definedName>
    <definedName name="__SUM_FQ28..FQ3" localSheetId="29">#REF!</definedName>
    <definedName name="__SUM_FQ28..FQ3" localSheetId="3">#REF!</definedName>
    <definedName name="__SUM_FQ28..FQ3" localSheetId="1">#REF!</definedName>
    <definedName name="__SUM_FQ28..FQ3" localSheetId="2">#REF!</definedName>
    <definedName name="__SUM_FQ28..FQ3" localSheetId="33">#REF!</definedName>
    <definedName name="__SUM_FQ28..FQ3" localSheetId="31">#REF!</definedName>
    <definedName name="__SUM_FQ28..FQ3" localSheetId="32">#REF!</definedName>
    <definedName name="__SUM_FQ28..FQ3" localSheetId="15">#REF!</definedName>
    <definedName name="__SUM_FQ28..FQ3" localSheetId="13">#REF!</definedName>
    <definedName name="__SUM_FQ28..FQ3" localSheetId="14">#REF!</definedName>
    <definedName name="__SUM_FQ28..FQ3" localSheetId="18">#REF!</definedName>
    <definedName name="__SUM_FQ28..FQ3" localSheetId="16">#REF!</definedName>
    <definedName name="__SUM_FQ28..FQ3" localSheetId="17">#REF!</definedName>
    <definedName name="__SUM_FQ28..FQ3" localSheetId="21">#REF!</definedName>
    <definedName name="__SUM_FQ28..FQ3" localSheetId="19">#REF!</definedName>
    <definedName name="__SUM_FQ28..FQ3" localSheetId="20">#REF!</definedName>
    <definedName name="__SUM_FQ28..FQ3">#REF!</definedName>
    <definedName name="__XL__ENTER_UNIT" localSheetId="36">#REF!</definedName>
    <definedName name="__XL__ENTER_UNIT" localSheetId="34">#REF!</definedName>
    <definedName name="__XL__ENTER_UNIT" localSheetId="35">#REF!</definedName>
    <definedName name="__XL__ENTER_UNIT" localSheetId="24">#REF!</definedName>
    <definedName name="__XL__ENTER_UNIT" localSheetId="22">#REF!</definedName>
    <definedName name="__XL__ENTER_UNIT" localSheetId="23">#REF!</definedName>
    <definedName name="__XL__ENTER_UNIT" localSheetId="12">#REF!</definedName>
    <definedName name="__XL__ENTER_UNIT" localSheetId="10">#REF!</definedName>
    <definedName name="__XL__ENTER_UNIT" localSheetId="11">#REF!</definedName>
    <definedName name="__XL__ENTER_UNIT" localSheetId="6">#REF!</definedName>
    <definedName name="__XL__ENTER_UNIT" localSheetId="4">#REF!</definedName>
    <definedName name="__XL__ENTER_UNIT" localSheetId="5">#REF!</definedName>
    <definedName name="__XL__ENTER_UNIT" localSheetId="9">#REF!</definedName>
    <definedName name="__XL__ENTER_UNIT" localSheetId="7">#REF!</definedName>
    <definedName name="__XL__ENTER_UNIT" localSheetId="8">#REF!</definedName>
    <definedName name="__XL__ENTER_UNIT" localSheetId="27">#REF!</definedName>
    <definedName name="__XL__ENTER_UNIT" localSheetId="25">#REF!</definedName>
    <definedName name="__XL__ENTER_UNIT" localSheetId="26">#REF!</definedName>
    <definedName name="__XL__ENTER_UNIT" localSheetId="30">#REF!</definedName>
    <definedName name="__XL__ENTER_UNIT" localSheetId="28">#REF!</definedName>
    <definedName name="__XL__ENTER_UNIT" localSheetId="29">#REF!</definedName>
    <definedName name="__XL__ENTER_UNIT" localSheetId="3">#REF!</definedName>
    <definedName name="__XL__ENTER_UNIT" localSheetId="1">#REF!</definedName>
    <definedName name="__XL__ENTER_UNIT" localSheetId="2">#REF!</definedName>
    <definedName name="__XL__ENTER_UNIT" localSheetId="33">#REF!</definedName>
    <definedName name="__XL__ENTER_UNIT" localSheetId="31">#REF!</definedName>
    <definedName name="__XL__ENTER_UNIT" localSheetId="32">#REF!</definedName>
    <definedName name="__XL__ENTER_UNIT" localSheetId="15">#REF!</definedName>
    <definedName name="__XL__ENTER_UNIT" localSheetId="13">#REF!</definedName>
    <definedName name="__XL__ENTER_UNIT" localSheetId="14">#REF!</definedName>
    <definedName name="__XL__ENTER_UNIT" localSheetId="18">#REF!</definedName>
    <definedName name="__XL__ENTER_UNIT" localSheetId="16">#REF!</definedName>
    <definedName name="__XL__ENTER_UNIT" localSheetId="17">#REF!</definedName>
    <definedName name="__XL__ENTER_UNIT" localSheetId="21">#REF!</definedName>
    <definedName name="__XL__ENTER_UNIT" localSheetId="19">#REF!</definedName>
    <definedName name="__XL__ENTER_UNIT" localSheetId="20">#REF!</definedName>
    <definedName name="__XL__ENTER_UNIT">#REF!</definedName>
    <definedName name="_1___123Graph_AI_II_PLF" localSheetId="36" hidden="1">[2]CE!#REF!</definedName>
    <definedName name="_1___123Graph_AI_II_PLF" localSheetId="34" hidden="1">[2]CE!#REF!</definedName>
    <definedName name="_1___123Graph_AI_II_PLF" localSheetId="35" hidden="1">[2]CE!#REF!</definedName>
    <definedName name="_1___123Graph_AI_II_PLF" localSheetId="24" hidden="1">[2]CE!#REF!</definedName>
    <definedName name="_1___123Graph_AI_II_PLF" localSheetId="22" hidden="1">[2]CE!#REF!</definedName>
    <definedName name="_1___123Graph_AI_II_PLF" localSheetId="23" hidden="1">[2]CE!#REF!</definedName>
    <definedName name="_1___123Graph_AI_II_PLF" localSheetId="12" hidden="1">[2]CE!#REF!</definedName>
    <definedName name="_1___123Graph_AI_II_PLF" localSheetId="10" hidden="1">[2]CE!#REF!</definedName>
    <definedName name="_1___123Graph_AI_II_PLF" localSheetId="11" hidden="1">[2]CE!#REF!</definedName>
    <definedName name="_1___123Graph_AI_II_PLF" localSheetId="6" hidden="1">[2]CE!#REF!</definedName>
    <definedName name="_1___123Graph_AI_II_PLF" localSheetId="4" hidden="1">[2]CE!#REF!</definedName>
    <definedName name="_1___123Graph_AI_II_PLF" localSheetId="5" hidden="1">[2]CE!#REF!</definedName>
    <definedName name="_1___123Graph_AI_II_PLF" localSheetId="9" hidden="1">[2]CE!#REF!</definedName>
    <definedName name="_1___123Graph_AI_II_PLF" localSheetId="7" hidden="1">[2]CE!#REF!</definedName>
    <definedName name="_1___123Graph_AI_II_PLF" localSheetId="8" hidden="1">[2]CE!#REF!</definedName>
    <definedName name="_1___123Graph_AI_II_PLF" localSheetId="27" hidden="1">[2]CE!#REF!</definedName>
    <definedName name="_1___123Graph_AI_II_PLF" localSheetId="25" hidden="1">[2]CE!#REF!</definedName>
    <definedName name="_1___123Graph_AI_II_PLF" localSheetId="26" hidden="1">[2]CE!#REF!</definedName>
    <definedName name="_1___123Graph_AI_II_PLF" localSheetId="30" hidden="1">[2]CE!#REF!</definedName>
    <definedName name="_1___123Graph_AI_II_PLF" localSheetId="28" hidden="1">[2]CE!#REF!</definedName>
    <definedName name="_1___123Graph_AI_II_PLF" localSheetId="29" hidden="1">[2]CE!#REF!</definedName>
    <definedName name="_1___123Graph_AI_II_PLF" localSheetId="3" hidden="1">[2]CE!#REF!</definedName>
    <definedName name="_1___123Graph_AI_II_PLF" localSheetId="1" hidden="1">[2]CE!#REF!</definedName>
    <definedName name="_1___123Graph_AI_II_PLF" localSheetId="2" hidden="1">[2]CE!#REF!</definedName>
    <definedName name="_1___123Graph_AI_II_PLF" localSheetId="33" hidden="1">[2]CE!#REF!</definedName>
    <definedName name="_1___123Graph_AI_II_PLF" localSheetId="31" hidden="1">[2]CE!#REF!</definedName>
    <definedName name="_1___123Graph_AI_II_PLF" localSheetId="32" hidden="1">[2]CE!#REF!</definedName>
    <definedName name="_1___123Graph_AI_II_PLF" localSheetId="15" hidden="1">[2]CE!#REF!</definedName>
    <definedName name="_1___123Graph_AI_II_PLF" localSheetId="13" hidden="1">[2]CE!#REF!</definedName>
    <definedName name="_1___123Graph_AI_II_PLF" localSheetId="14" hidden="1">[2]CE!#REF!</definedName>
    <definedName name="_1___123Graph_AI_II_PLF" localSheetId="18" hidden="1">[2]CE!#REF!</definedName>
    <definedName name="_1___123Graph_AI_II_PLF" localSheetId="16" hidden="1">[2]CE!#REF!</definedName>
    <definedName name="_1___123Graph_AI_II_PLF" localSheetId="17" hidden="1">[2]CE!#REF!</definedName>
    <definedName name="_1___123Graph_AI_II_PLF" localSheetId="21" hidden="1">[2]CE!#REF!</definedName>
    <definedName name="_1___123Graph_AI_II_PLF" localSheetId="19" hidden="1">[2]CE!#REF!</definedName>
    <definedName name="_1___123Graph_AI_II_PLF" localSheetId="20" hidden="1">[2]CE!#REF!</definedName>
    <definedName name="_1___123Graph_AI_II_PLF" hidden="1">[5]CE!#REF!</definedName>
    <definedName name="_2___123Graph_BI_II_PLF" localSheetId="36" hidden="1">[2]CE!#REF!</definedName>
    <definedName name="_2___123Graph_BI_II_PLF" localSheetId="34" hidden="1">[2]CE!#REF!</definedName>
    <definedName name="_2___123Graph_BI_II_PLF" localSheetId="35" hidden="1">[2]CE!#REF!</definedName>
    <definedName name="_2___123Graph_BI_II_PLF" localSheetId="24" hidden="1">[2]CE!#REF!</definedName>
    <definedName name="_2___123Graph_BI_II_PLF" localSheetId="22" hidden="1">[2]CE!#REF!</definedName>
    <definedName name="_2___123Graph_BI_II_PLF" localSheetId="23" hidden="1">[2]CE!#REF!</definedName>
    <definedName name="_2___123Graph_BI_II_PLF" localSheetId="12" hidden="1">[2]CE!#REF!</definedName>
    <definedName name="_2___123Graph_BI_II_PLF" localSheetId="10" hidden="1">[2]CE!#REF!</definedName>
    <definedName name="_2___123Graph_BI_II_PLF" localSheetId="11" hidden="1">[2]CE!#REF!</definedName>
    <definedName name="_2___123Graph_BI_II_PLF" localSheetId="6" hidden="1">[2]CE!#REF!</definedName>
    <definedName name="_2___123Graph_BI_II_PLF" localSheetId="4" hidden="1">[2]CE!#REF!</definedName>
    <definedName name="_2___123Graph_BI_II_PLF" localSheetId="5" hidden="1">[2]CE!#REF!</definedName>
    <definedName name="_2___123Graph_BI_II_PLF" localSheetId="9" hidden="1">[2]CE!#REF!</definedName>
    <definedName name="_2___123Graph_BI_II_PLF" localSheetId="7" hidden="1">[2]CE!#REF!</definedName>
    <definedName name="_2___123Graph_BI_II_PLF" localSheetId="8" hidden="1">[2]CE!#REF!</definedName>
    <definedName name="_2___123Graph_BI_II_PLF" localSheetId="27" hidden="1">[2]CE!#REF!</definedName>
    <definedName name="_2___123Graph_BI_II_PLF" localSheetId="25" hidden="1">[2]CE!#REF!</definedName>
    <definedName name="_2___123Graph_BI_II_PLF" localSheetId="26" hidden="1">[2]CE!#REF!</definedName>
    <definedName name="_2___123Graph_BI_II_PLF" localSheetId="30" hidden="1">[2]CE!#REF!</definedName>
    <definedName name="_2___123Graph_BI_II_PLF" localSheetId="28" hidden="1">[2]CE!#REF!</definedName>
    <definedName name="_2___123Graph_BI_II_PLF" localSheetId="29" hidden="1">[2]CE!#REF!</definedName>
    <definedName name="_2___123Graph_BI_II_PLF" localSheetId="3" hidden="1">[2]CE!#REF!</definedName>
    <definedName name="_2___123Graph_BI_II_PLF" localSheetId="1" hidden="1">[2]CE!#REF!</definedName>
    <definedName name="_2___123Graph_BI_II_PLF" localSheetId="2" hidden="1">[2]CE!#REF!</definedName>
    <definedName name="_2___123Graph_BI_II_PLF" localSheetId="33" hidden="1">[2]CE!#REF!</definedName>
    <definedName name="_2___123Graph_BI_II_PLF" localSheetId="31" hidden="1">[2]CE!#REF!</definedName>
    <definedName name="_2___123Graph_BI_II_PLF" localSheetId="32" hidden="1">[2]CE!#REF!</definedName>
    <definedName name="_2___123Graph_BI_II_PLF" localSheetId="15" hidden="1">[2]CE!#REF!</definedName>
    <definedName name="_2___123Graph_BI_II_PLF" localSheetId="13" hidden="1">[2]CE!#REF!</definedName>
    <definedName name="_2___123Graph_BI_II_PLF" localSheetId="14" hidden="1">[2]CE!#REF!</definedName>
    <definedName name="_2___123Graph_BI_II_PLF" localSheetId="18" hidden="1">[2]CE!#REF!</definedName>
    <definedName name="_2___123Graph_BI_II_PLF" localSheetId="16" hidden="1">[2]CE!#REF!</definedName>
    <definedName name="_2___123Graph_BI_II_PLF" localSheetId="17" hidden="1">[2]CE!#REF!</definedName>
    <definedName name="_2___123Graph_BI_II_PLF" localSheetId="21" hidden="1">[2]CE!#REF!</definedName>
    <definedName name="_2___123Graph_BI_II_PLF" localSheetId="19" hidden="1">[2]CE!#REF!</definedName>
    <definedName name="_2___123Graph_BI_II_PLF" localSheetId="20" hidden="1">[2]CE!#REF!</definedName>
    <definedName name="_2___123Graph_BI_II_PLF" hidden="1">[5]CE!#REF!</definedName>
    <definedName name="_3___123Graph_CI_II_PLF" localSheetId="36" hidden="1">[2]CE!#REF!</definedName>
    <definedName name="_3___123Graph_CI_II_PLF" localSheetId="34" hidden="1">[2]CE!#REF!</definedName>
    <definedName name="_3___123Graph_CI_II_PLF" localSheetId="35" hidden="1">[2]CE!#REF!</definedName>
    <definedName name="_3___123Graph_CI_II_PLF" localSheetId="24" hidden="1">[2]CE!#REF!</definedName>
    <definedName name="_3___123Graph_CI_II_PLF" localSheetId="22" hidden="1">[2]CE!#REF!</definedName>
    <definedName name="_3___123Graph_CI_II_PLF" localSheetId="23" hidden="1">[2]CE!#REF!</definedName>
    <definedName name="_3___123Graph_CI_II_PLF" localSheetId="12" hidden="1">[2]CE!#REF!</definedName>
    <definedName name="_3___123Graph_CI_II_PLF" localSheetId="10" hidden="1">[2]CE!#REF!</definedName>
    <definedName name="_3___123Graph_CI_II_PLF" localSheetId="11" hidden="1">[2]CE!#REF!</definedName>
    <definedName name="_3___123Graph_CI_II_PLF" localSheetId="6" hidden="1">[2]CE!#REF!</definedName>
    <definedName name="_3___123Graph_CI_II_PLF" localSheetId="4" hidden="1">[2]CE!#REF!</definedName>
    <definedName name="_3___123Graph_CI_II_PLF" localSheetId="5" hidden="1">[2]CE!#REF!</definedName>
    <definedName name="_3___123Graph_CI_II_PLF" localSheetId="9" hidden="1">[2]CE!#REF!</definedName>
    <definedName name="_3___123Graph_CI_II_PLF" localSheetId="7" hidden="1">[2]CE!#REF!</definedName>
    <definedName name="_3___123Graph_CI_II_PLF" localSheetId="8" hidden="1">[2]CE!#REF!</definedName>
    <definedName name="_3___123Graph_CI_II_PLF" localSheetId="27" hidden="1">[2]CE!#REF!</definedName>
    <definedName name="_3___123Graph_CI_II_PLF" localSheetId="25" hidden="1">[2]CE!#REF!</definedName>
    <definedName name="_3___123Graph_CI_II_PLF" localSheetId="26" hidden="1">[2]CE!#REF!</definedName>
    <definedName name="_3___123Graph_CI_II_PLF" localSheetId="30" hidden="1">[2]CE!#REF!</definedName>
    <definedName name="_3___123Graph_CI_II_PLF" localSheetId="28" hidden="1">[2]CE!#REF!</definedName>
    <definedName name="_3___123Graph_CI_II_PLF" localSheetId="29" hidden="1">[2]CE!#REF!</definedName>
    <definedName name="_3___123Graph_CI_II_PLF" localSheetId="3" hidden="1">[2]CE!#REF!</definedName>
    <definedName name="_3___123Graph_CI_II_PLF" localSheetId="1" hidden="1">[2]CE!#REF!</definedName>
    <definedName name="_3___123Graph_CI_II_PLF" localSheetId="2" hidden="1">[2]CE!#REF!</definedName>
    <definedName name="_3___123Graph_CI_II_PLF" localSheetId="33" hidden="1">[2]CE!#REF!</definedName>
    <definedName name="_3___123Graph_CI_II_PLF" localSheetId="31" hidden="1">[2]CE!#REF!</definedName>
    <definedName name="_3___123Graph_CI_II_PLF" localSheetId="32" hidden="1">[2]CE!#REF!</definedName>
    <definedName name="_3___123Graph_CI_II_PLF" localSheetId="15" hidden="1">[2]CE!#REF!</definedName>
    <definedName name="_3___123Graph_CI_II_PLF" localSheetId="13" hidden="1">[2]CE!#REF!</definedName>
    <definedName name="_3___123Graph_CI_II_PLF" localSheetId="14" hidden="1">[2]CE!#REF!</definedName>
    <definedName name="_3___123Graph_CI_II_PLF" localSheetId="18" hidden="1">[2]CE!#REF!</definedName>
    <definedName name="_3___123Graph_CI_II_PLF" localSheetId="16" hidden="1">[2]CE!#REF!</definedName>
    <definedName name="_3___123Graph_CI_II_PLF" localSheetId="17" hidden="1">[2]CE!#REF!</definedName>
    <definedName name="_3___123Graph_CI_II_PLF" localSheetId="21" hidden="1">[2]CE!#REF!</definedName>
    <definedName name="_3___123Graph_CI_II_PLF" localSheetId="19" hidden="1">[2]CE!#REF!</definedName>
    <definedName name="_3___123Graph_CI_II_PLF" localSheetId="20" hidden="1">[2]CE!#REF!</definedName>
    <definedName name="_3___123Graph_CI_II_PLF" hidden="1">[5]CE!#REF!</definedName>
    <definedName name="_4___123Graph_XI_II_PLF" localSheetId="36" hidden="1">[2]CE!#REF!</definedName>
    <definedName name="_4___123Graph_XI_II_PLF" localSheetId="34" hidden="1">[2]CE!#REF!</definedName>
    <definedName name="_4___123Graph_XI_II_PLF" localSheetId="35" hidden="1">[2]CE!#REF!</definedName>
    <definedName name="_4___123Graph_XI_II_PLF" localSheetId="24" hidden="1">[2]CE!#REF!</definedName>
    <definedName name="_4___123Graph_XI_II_PLF" localSheetId="22" hidden="1">[2]CE!#REF!</definedName>
    <definedName name="_4___123Graph_XI_II_PLF" localSheetId="23" hidden="1">[2]CE!#REF!</definedName>
    <definedName name="_4___123Graph_XI_II_PLF" localSheetId="12" hidden="1">[2]CE!#REF!</definedName>
    <definedName name="_4___123Graph_XI_II_PLF" localSheetId="10" hidden="1">[2]CE!#REF!</definedName>
    <definedName name="_4___123Graph_XI_II_PLF" localSheetId="11" hidden="1">[2]CE!#REF!</definedName>
    <definedName name="_4___123Graph_XI_II_PLF" localSheetId="6" hidden="1">[2]CE!#REF!</definedName>
    <definedName name="_4___123Graph_XI_II_PLF" localSheetId="4" hidden="1">[2]CE!#REF!</definedName>
    <definedName name="_4___123Graph_XI_II_PLF" localSheetId="5" hidden="1">[2]CE!#REF!</definedName>
    <definedName name="_4___123Graph_XI_II_PLF" localSheetId="9" hidden="1">[2]CE!#REF!</definedName>
    <definedName name="_4___123Graph_XI_II_PLF" localSheetId="7" hidden="1">[2]CE!#REF!</definedName>
    <definedName name="_4___123Graph_XI_II_PLF" localSheetId="8" hidden="1">[2]CE!#REF!</definedName>
    <definedName name="_4___123Graph_XI_II_PLF" localSheetId="27" hidden="1">[2]CE!#REF!</definedName>
    <definedName name="_4___123Graph_XI_II_PLF" localSheetId="25" hidden="1">[2]CE!#REF!</definedName>
    <definedName name="_4___123Graph_XI_II_PLF" localSheetId="26" hidden="1">[2]CE!#REF!</definedName>
    <definedName name="_4___123Graph_XI_II_PLF" localSheetId="30" hidden="1">[2]CE!#REF!</definedName>
    <definedName name="_4___123Graph_XI_II_PLF" localSheetId="28" hidden="1">[2]CE!#REF!</definedName>
    <definedName name="_4___123Graph_XI_II_PLF" localSheetId="29" hidden="1">[2]CE!#REF!</definedName>
    <definedName name="_4___123Graph_XI_II_PLF" localSheetId="3" hidden="1">[2]CE!#REF!</definedName>
    <definedName name="_4___123Graph_XI_II_PLF" localSheetId="1" hidden="1">[2]CE!#REF!</definedName>
    <definedName name="_4___123Graph_XI_II_PLF" localSheetId="2" hidden="1">[2]CE!#REF!</definedName>
    <definedName name="_4___123Graph_XI_II_PLF" localSheetId="33" hidden="1">[2]CE!#REF!</definedName>
    <definedName name="_4___123Graph_XI_II_PLF" localSheetId="31" hidden="1">[2]CE!#REF!</definedName>
    <definedName name="_4___123Graph_XI_II_PLF" localSheetId="32" hidden="1">[2]CE!#REF!</definedName>
    <definedName name="_4___123Graph_XI_II_PLF" localSheetId="15" hidden="1">[2]CE!#REF!</definedName>
    <definedName name="_4___123Graph_XI_II_PLF" localSheetId="13" hidden="1">[2]CE!#REF!</definedName>
    <definedName name="_4___123Graph_XI_II_PLF" localSheetId="14" hidden="1">[2]CE!#REF!</definedName>
    <definedName name="_4___123Graph_XI_II_PLF" localSheetId="18" hidden="1">[2]CE!#REF!</definedName>
    <definedName name="_4___123Graph_XI_II_PLF" localSheetId="16" hidden="1">[2]CE!#REF!</definedName>
    <definedName name="_4___123Graph_XI_II_PLF" localSheetId="17" hidden="1">[2]CE!#REF!</definedName>
    <definedName name="_4___123Graph_XI_II_PLF" localSheetId="21" hidden="1">[2]CE!#REF!</definedName>
    <definedName name="_4___123Graph_XI_II_PLF" localSheetId="19" hidden="1">[2]CE!#REF!</definedName>
    <definedName name="_4___123Graph_XI_II_PLF" localSheetId="20" hidden="1">[2]CE!#REF!</definedName>
    <definedName name="_4___123Graph_XI_II_PLF" hidden="1">[5]CE!#REF!</definedName>
    <definedName name="_5" localSheetId="36">#REF!</definedName>
    <definedName name="_5" localSheetId="34">#REF!</definedName>
    <definedName name="_5" localSheetId="35">#REF!</definedName>
    <definedName name="_5" localSheetId="24">#REF!</definedName>
    <definedName name="_5" localSheetId="22">#REF!</definedName>
    <definedName name="_5" localSheetId="23">#REF!</definedName>
    <definedName name="_5" localSheetId="12">#REF!</definedName>
    <definedName name="_5" localSheetId="10">#REF!</definedName>
    <definedName name="_5" localSheetId="11">#REF!</definedName>
    <definedName name="_5" localSheetId="6">#REF!</definedName>
    <definedName name="_5" localSheetId="4">#REF!</definedName>
    <definedName name="_5" localSheetId="5">#REF!</definedName>
    <definedName name="_5" localSheetId="9">#REF!</definedName>
    <definedName name="_5" localSheetId="7">#REF!</definedName>
    <definedName name="_5" localSheetId="8">#REF!</definedName>
    <definedName name="_5" localSheetId="27">#REF!</definedName>
    <definedName name="_5" localSheetId="25">#REF!</definedName>
    <definedName name="_5" localSheetId="26">#REF!</definedName>
    <definedName name="_5" localSheetId="30">#REF!</definedName>
    <definedName name="_5" localSheetId="28">#REF!</definedName>
    <definedName name="_5" localSheetId="29">#REF!</definedName>
    <definedName name="_5" localSheetId="3">#REF!</definedName>
    <definedName name="_5" localSheetId="1">#REF!</definedName>
    <definedName name="_5" localSheetId="2">#REF!</definedName>
    <definedName name="_5" localSheetId="33">#REF!</definedName>
    <definedName name="_5" localSheetId="31">#REF!</definedName>
    <definedName name="_5" localSheetId="32">#REF!</definedName>
    <definedName name="_5" localSheetId="15">#REF!</definedName>
    <definedName name="_5" localSheetId="13">#REF!</definedName>
    <definedName name="_5" localSheetId="14">#REF!</definedName>
    <definedName name="_5" localSheetId="18">#REF!</definedName>
    <definedName name="_5" localSheetId="16">#REF!</definedName>
    <definedName name="_5" localSheetId="17">#REF!</definedName>
    <definedName name="_5" localSheetId="21">#REF!</definedName>
    <definedName name="_5" localSheetId="19">#REF!</definedName>
    <definedName name="_5" localSheetId="20">#REF!</definedName>
    <definedName name="_5">#REF!</definedName>
    <definedName name="_5__123Graph_AI_II_PLF" localSheetId="36" hidden="1">[3]CE!#REF!</definedName>
    <definedName name="_5__123Graph_AI_II_PLF" localSheetId="34" hidden="1">[3]CE!#REF!</definedName>
    <definedName name="_5__123Graph_AI_II_PLF" localSheetId="35" hidden="1">[3]CE!#REF!</definedName>
    <definedName name="_5__123Graph_AI_II_PLF" localSheetId="24" hidden="1">[3]CE!#REF!</definedName>
    <definedName name="_5__123Graph_AI_II_PLF" localSheetId="22" hidden="1">[3]CE!#REF!</definedName>
    <definedName name="_5__123Graph_AI_II_PLF" localSheetId="23" hidden="1">[3]CE!#REF!</definedName>
    <definedName name="_5__123Graph_AI_II_PLF" localSheetId="12" hidden="1">[3]CE!#REF!</definedName>
    <definedName name="_5__123Graph_AI_II_PLF" localSheetId="10" hidden="1">[3]CE!#REF!</definedName>
    <definedName name="_5__123Graph_AI_II_PLF" localSheetId="11" hidden="1">[3]CE!#REF!</definedName>
    <definedName name="_5__123Graph_AI_II_PLF" localSheetId="6" hidden="1">[3]CE!#REF!</definedName>
    <definedName name="_5__123Graph_AI_II_PLF" localSheetId="4" hidden="1">[3]CE!#REF!</definedName>
    <definedName name="_5__123Graph_AI_II_PLF" localSheetId="5" hidden="1">[3]CE!#REF!</definedName>
    <definedName name="_5__123Graph_AI_II_PLF" localSheetId="9" hidden="1">[3]CE!#REF!</definedName>
    <definedName name="_5__123Graph_AI_II_PLF" localSheetId="7" hidden="1">[3]CE!#REF!</definedName>
    <definedName name="_5__123Graph_AI_II_PLF" localSheetId="8" hidden="1">[3]CE!#REF!</definedName>
    <definedName name="_5__123Graph_AI_II_PLF" localSheetId="27" hidden="1">[3]CE!#REF!</definedName>
    <definedName name="_5__123Graph_AI_II_PLF" localSheetId="25" hidden="1">[3]CE!#REF!</definedName>
    <definedName name="_5__123Graph_AI_II_PLF" localSheetId="26" hidden="1">[3]CE!#REF!</definedName>
    <definedName name="_5__123Graph_AI_II_PLF" localSheetId="30" hidden="1">[3]CE!#REF!</definedName>
    <definedName name="_5__123Graph_AI_II_PLF" localSheetId="28" hidden="1">[3]CE!#REF!</definedName>
    <definedName name="_5__123Graph_AI_II_PLF" localSheetId="29" hidden="1">[3]CE!#REF!</definedName>
    <definedName name="_5__123Graph_AI_II_PLF" localSheetId="3" hidden="1">[3]CE!#REF!</definedName>
    <definedName name="_5__123Graph_AI_II_PLF" localSheetId="1" hidden="1">[3]CE!#REF!</definedName>
    <definedName name="_5__123Graph_AI_II_PLF" localSheetId="2" hidden="1">[3]CE!#REF!</definedName>
    <definedName name="_5__123Graph_AI_II_PLF" localSheetId="33" hidden="1">[3]CE!#REF!</definedName>
    <definedName name="_5__123Graph_AI_II_PLF" localSheetId="31" hidden="1">[3]CE!#REF!</definedName>
    <definedName name="_5__123Graph_AI_II_PLF" localSheetId="32" hidden="1">[3]CE!#REF!</definedName>
    <definedName name="_5__123Graph_AI_II_PLF" localSheetId="15" hidden="1">[3]CE!#REF!</definedName>
    <definedName name="_5__123Graph_AI_II_PLF" localSheetId="13" hidden="1">[3]CE!#REF!</definedName>
    <definedName name="_5__123Graph_AI_II_PLF" localSheetId="14" hidden="1">[3]CE!#REF!</definedName>
    <definedName name="_5__123Graph_AI_II_PLF" localSheetId="18" hidden="1">[3]CE!#REF!</definedName>
    <definedName name="_5__123Graph_AI_II_PLF" localSheetId="16" hidden="1">[3]CE!#REF!</definedName>
    <definedName name="_5__123Graph_AI_II_PLF" localSheetId="17" hidden="1">[3]CE!#REF!</definedName>
    <definedName name="_5__123Graph_AI_II_PLF" localSheetId="21" hidden="1">[3]CE!#REF!</definedName>
    <definedName name="_5__123Graph_AI_II_PLF" localSheetId="19" hidden="1">[3]CE!#REF!</definedName>
    <definedName name="_5__123Graph_AI_II_PLF" localSheetId="20" hidden="1">[3]CE!#REF!</definedName>
    <definedName name="_5__123Graph_AI_II_PLF" hidden="1">[6]CE!#REF!</definedName>
    <definedName name="_6" localSheetId="36">#REF!</definedName>
    <definedName name="_6" localSheetId="34">#REF!</definedName>
    <definedName name="_6" localSheetId="35">#REF!</definedName>
    <definedName name="_6" localSheetId="24">#REF!</definedName>
    <definedName name="_6" localSheetId="22">#REF!</definedName>
    <definedName name="_6" localSheetId="23">#REF!</definedName>
    <definedName name="_6" localSheetId="12">#REF!</definedName>
    <definedName name="_6" localSheetId="10">#REF!</definedName>
    <definedName name="_6" localSheetId="11">#REF!</definedName>
    <definedName name="_6" localSheetId="6">#REF!</definedName>
    <definedName name="_6" localSheetId="4">#REF!</definedName>
    <definedName name="_6" localSheetId="5">#REF!</definedName>
    <definedName name="_6" localSheetId="9">#REF!</definedName>
    <definedName name="_6" localSheetId="7">#REF!</definedName>
    <definedName name="_6" localSheetId="8">#REF!</definedName>
    <definedName name="_6" localSheetId="27">#REF!</definedName>
    <definedName name="_6" localSheetId="25">#REF!</definedName>
    <definedName name="_6" localSheetId="26">#REF!</definedName>
    <definedName name="_6" localSheetId="30">#REF!</definedName>
    <definedName name="_6" localSheetId="28">#REF!</definedName>
    <definedName name="_6" localSheetId="29">#REF!</definedName>
    <definedName name="_6" localSheetId="3">#REF!</definedName>
    <definedName name="_6" localSheetId="1">#REF!</definedName>
    <definedName name="_6" localSheetId="2">#REF!</definedName>
    <definedName name="_6" localSheetId="33">#REF!</definedName>
    <definedName name="_6" localSheetId="31">#REF!</definedName>
    <definedName name="_6" localSheetId="32">#REF!</definedName>
    <definedName name="_6" localSheetId="15">#REF!</definedName>
    <definedName name="_6" localSheetId="13">#REF!</definedName>
    <definedName name="_6" localSheetId="14">#REF!</definedName>
    <definedName name="_6" localSheetId="18">#REF!</definedName>
    <definedName name="_6" localSheetId="16">#REF!</definedName>
    <definedName name="_6" localSheetId="17">#REF!</definedName>
    <definedName name="_6" localSheetId="21">#REF!</definedName>
    <definedName name="_6" localSheetId="19">#REF!</definedName>
    <definedName name="_6" localSheetId="20">#REF!</definedName>
    <definedName name="_6">#REF!</definedName>
    <definedName name="_6__123Graph_BI_II_PLF" localSheetId="36" hidden="1">[3]CE!#REF!</definedName>
    <definedName name="_6__123Graph_BI_II_PLF" localSheetId="34" hidden="1">[3]CE!#REF!</definedName>
    <definedName name="_6__123Graph_BI_II_PLF" localSheetId="35" hidden="1">[3]CE!#REF!</definedName>
    <definedName name="_6__123Graph_BI_II_PLF" localSheetId="24" hidden="1">[3]CE!#REF!</definedName>
    <definedName name="_6__123Graph_BI_II_PLF" localSheetId="22" hidden="1">[3]CE!#REF!</definedName>
    <definedName name="_6__123Graph_BI_II_PLF" localSheetId="23" hidden="1">[3]CE!#REF!</definedName>
    <definedName name="_6__123Graph_BI_II_PLF" localSheetId="12" hidden="1">[3]CE!#REF!</definedName>
    <definedName name="_6__123Graph_BI_II_PLF" localSheetId="10" hidden="1">[3]CE!#REF!</definedName>
    <definedName name="_6__123Graph_BI_II_PLF" localSheetId="11" hidden="1">[3]CE!#REF!</definedName>
    <definedName name="_6__123Graph_BI_II_PLF" localSheetId="6" hidden="1">[3]CE!#REF!</definedName>
    <definedName name="_6__123Graph_BI_II_PLF" localSheetId="4" hidden="1">[3]CE!#REF!</definedName>
    <definedName name="_6__123Graph_BI_II_PLF" localSheetId="5" hidden="1">[3]CE!#REF!</definedName>
    <definedName name="_6__123Graph_BI_II_PLF" localSheetId="9" hidden="1">[3]CE!#REF!</definedName>
    <definedName name="_6__123Graph_BI_II_PLF" localSheetId="7" hidden="1">[3]CE!#REF!</definedName>
    <definedName name="_6__123Graph_BI_II_PLF" localSheetId="8" hidden="1">[3]CE!#REF!</definedName>
    <definedName name="_6__123Graph_BI_II_PLF" localSheetId="27" hidden="1">[3]CE!#REF!</definedName>
    <definedName name="_6__123Graph_BI_II_PLF" localSheetId="25" hidden="1">[3]CE!#REF!</definedName>
    <definedName name="_6__123Graph_BI_II_PLF" localSheetId="26" hidden="1">[3]CE!#REF!</definedName>
    <definedName name="_6__123Graph_BI_II_PLF" localSheetId="30" hidden="1">[3]CE!#REF!</definedName>
    <definedName name="_6__123Graph_BI_II_PLF" localSheetId="28" hidden="1">[3]CE!#REF!</definedName>
    <definedName name="_6__123Graph_BI_II_PLF" localSheetId="29" hidden="1">[3]CE!#REF!</definedName>
    <definedName name="_6__123Graph_BI_II_PLF" localSheetId="3" hidden="1">[3]CE!#REF!</definedName>
    <definedName name="_6__123Graph_BI_II_PLF" localSheetId="1" hidden="1">[3]CE!#REF!</definedName>
    <definedName name="_6__123Graph_BI_II_PLF" localSheetId="2" hidden="1">[3]CE!#REF!</definedName>
    <definedName name="_6__123Graph_BI_II_PLF" localSheetId="33" hidden="1">[3]CE!#REF!</definedName>
    <definedName name="_6__123Graph_BI_II_PLF" localSheetId="31" hidden="1">[3]CE!#REF!</definedName>
    <definedName name="_6__123Graph_BI_II_PLF" localSheetId="32" hidden="1">[3]CE!#REF!</definedName>
    <definedName name="_6__123Graph_BI_II_PLF" localSheetId="15" hidden="1">[3]CE!#REF!</definedName>
    <definedName name="_6__123Graph_BI_II_PLF" localSheetId="13" hidden="1">[3]CE!#REF!</definedName>
    <definedName name="_6__123Graph_BI_II_PLF" localSheetId="14" hidden="1">[3]CE!#REF!</definedName>
    <definedName name="_6__123Graph_BI_II_PLF" localSheetId="18" hidden="1">[3]CE!#REF!</definedName>
    <definedName name="_6__123Graph_BI_II_PLF" localSheetId="16" hidden="1">[3]CE!#REF!</definedName>
    <definedName name="_6__123Graph_BI_II_PLF" localSheetId="17" hidden="1">[3]CE!#REF!</definedName>
    <definedName name="_6__123Graph_BI_II_PLF" localSheetId="21" hidden="1">[3]CE!#REF!</definedName>
    <definedName name="_6__123Graph_BI_II_PLF" localSheetId="19" hidden="1">[3]CE!#REF!</definedName>
    <definedName name="_6__123Graph_BI_II_PLF" localSheetId="20" hidden="1">[3]CE!#REF!</definedName>
    <definedName name="_6__123Graph_BI_II_PLF" hidden="1">[6]CE!#REF!</definedName>
    <definedName name="_7__123Graph_CI_II_PLF" localSheetId="36" hidden="1">[3]CE!#REF!</definedName>
    <definedName name="_7__123Graph_CI_II_PLF" localSheetId="34" hidden="1">[3]CE!#REF!</definedName>
    <definedName name="_7__123Graph_CI_II_PLF" localSheetId="35" hidden="1">[3]CE!#REF!</definedName>
    <definedName name="_7__123Graph_CI_II_PLF" localSheetId="24" hidden="1">[3]CE!#REF!</definedName>
    <definedName name="_7__123Graph_CI_II_PLF" localSheetId="22" hidden="1">[3]CE!#REF!</definedName>
    <definedName name="_7__123Graph_CI_II_PLF" localSheetId="23" hidden="1">[3]CE!#REF!</definedName>
    <definedName name="_7__123Graph_CI_II_PLF" localSheetId="12" hidden="1">[3]CE!#REF!</definedName>
    <definedName name="_7__123Graph_CI_II_PLF" localSheetId="10" hidden="1">[3]CE!#REF!</definedName>
    <definedName name="_7__123Graph_CI_II_PLF" localSheetId="11" hidden="1">[3]CE!#REF!</definedName>
    <definedName name="_7__123Graph_CI_II_PLF" localSheetId="6" hidden="1">[3]CE!#REF!</definedName>
    <definedName name="_7__123Graph_CI_II_PLF" localSheetId="4" hidden="1">[3]CE!#REF!</definedName>
    <definedName name="_7__123Graph_CI_II_PLF" localSheetId="5" hidden="1">[3]CE!#REF!</definedName>
    <definedName name="_7__123Graph_CI_II_PLF" localSheetId="9" hidden="1">[3]CE!#REF!</definedName>
    <definedName name="_7__123Graph_CI_II_PLF" localSheetId="7" hidden="1">[3]CE!#REF!</definedName>
    <definedName name="_7__123Graph_CI_II_PLF" localSheetId="8" hidden="1">[3]CE!#REF!</definedName>
    <definedName name="_7__123Graph_CI_II_PLF" localSheetId="27" hidden="1">[3]CE!#REF!</definedName>
    <definedName name="_7__123Graph_CI_II_PLF" localSheetId="25" hidden="1">[3]CE!#REF!</definedName>
    <definedName name="_7__123Graph_CI_II_PLF" localSheetId="26" hidden="1">[3]CE!#REF!</definedName>
    <definedName name="_7__123Graph_CI_II_PLF" localSheetId="30" hidden="1">[3]CE!#REF!</definedName>
    <definedName name="_7__123Graph_CI_II_PLF" localSheetId="28" hidden="1">[3]CE!#REF!</definedName>
    <definedName name="_7__123Graph_CI_II_PLF" localSheetId="29" hidden="1">[3]CE!#REF!</definedName>
    <definedName name="_7__123Graph_CI_II_PLF" localSheetId="3" hidden="1">[3]CE!#REF!</definedName>
    <definedName name="_7__123Graph_CI_II_PLF" localSheetId="1" hidden="1">[3]CE!#REF!</definedName>
    <definedName name="_7__123Graph_CI_II_PLF" localSheetId="2" hidden="1">[3]CE!#REF!</definedName>
    <definedName name="_7__123Graph_CI_II_PLF" localSheetId="33" hidden="1">[3]CE!#REF!</definedName>
    <definedName name="_7__123Graph_CI_II_PLF" localSheetId="31" hidden="1">[3]CE!#REF!</definedName>
    <definedName name="_7__123Graph_CI_II_PLF" localSheetId="32" hidden="1">[3]CE!#REF!</definedName>
    <definedName name="_7__123Graph_CI_II_PLF" localSheetId="15" hidden="1">[3]CE!#REF!</definedName>
    <definedName name="_7__123Graph_CI_II_PLF" localSheetId="13" hidden="1">[3]CE!#REF!</definedName>
    <definedName name="_7__123Graph_CI_II_PLF" localSheetId="14" hidden="1">[3]CE!#REF!</definedName>
    <definedName name="_7__123Graph_CI_II_PLF" localSheetId="18" hidden="1">[3]CE!#REF!</definedName>
    <definedName name="_7__123Graph_CI_II_PLF" localSheetId="16" hidden="1">[3]CE!#REF!</definedName>
    <definedName name="_7__123Graph_CI_II_PLF" localSheetId="17" hidden="1">[3]CE!#REF!</definedName>
    <definedName name="_7__123Graph_CI_II_PLF" localSheetId="21" hidden="1">[3]CE!#REF!</definedName>
    <definedName name="_7__123Graph_CI_II_PLF" localSheetId="19" hidden="1">[3]CE!#REF!</definedName>
    <definedName name="_7__123Graph_CI_II_PLF" localSheetId="20" hidden="1">[3]CE!#REF!</definedName>
    <definedName name="_7__123Graph_CI_II_PLF" hidden="1">[6]CE!#REF!</definedName>
    <definedName name="_8__123Graph_XI_II_PLF" localSheetId="36" hidden="1">[3]CE!#REF!</definedName>
    <definedName name="_8__123Graph_XI_II_PLF" localSheetId="34" hidden="1">[3]CE!#REF!</definedName>
    <definedName name="_8__123Graph_XI_II_PLF" localSheetId="35" hidden="1">[3]CE!#REF!</definedName>
    <definedName name="_8__123Graph_XI_II_PLF" localSheetId="24" hidden="1">[3]CE!#REF!</definedName>
    <definedName name="_8__123Graph_XI_II_PLF" localSheetId="22" hidden="1">[3]CE!#REF!</definedName>
    <definedName name="_8__123Graph_XI_II_PLF" localSheetId="23" hidden="1">[3]CE!#REF!</definedName>
    <definedName name="_8__123Graph_XI_II_PLF" localSheetId="12" hidden="1">[3]CE!#REF!</definedName>
    <definedName name="_8__123Graph_XI_II_PLF" localSheetId="10" hidden="1">[3]CE!#REF!</definedName>
    <definedName name="_8__123Graph_XI_II_PLF" localSheetId="11" hidden="1">[3]CE!#REF!</definedName>
    <definedName name="_8__123Graph_XI_II_PLF" localSheetId="6" hidden="1">[3]CE!#REF!</definedName>
    <definedName name="_8__123Graph_XI_II_PLF" localSheetId="4" hidden="1">[3]CE!#REF!</definedName>
    <definedName name="_8__123Graph_XI_II_PLF" localSheetId="5" hidden="1">[3]CE!#REF!</definedName>
    <definedName name="_8__123Graph_XI_II_PLF" localSheetId="9" hidden="1">[3]CE!#REF!</definedName>
    <definedName name="_8__123Graph_XI_II_PLF" localSheetId="7" hidden="1">[3]CE!#REF!</definedName>
    <definedName name="_8__123Graph_XI_II_PLF" localSheetId="8" hidden="1">[3]CE!#REF!</definedName>
    <definedName name="_8__123Graph_XI_II_PLF" localSheetId="27" hidden="1">[3]CE!#REF!</definedName>
    <definedName name="_8__123Graph_XI_II_PLF" localSheetId="25" hidden="1">[3]CE!#REF!</definedName>
    <definedName name="_8__123Graph_XI_II_PLF" localSheetId="26" hidden="1">[3]CE!#REF!</definedName>
    <definedName name="_8__123Graph_XI_II_PLF" localSheetId="30" hidden="1">[3]CE!#REF!</definedName>
    <definedName name="_8__123Graph_XI_II_PLF" localSheetId="28" hidden="1">[3]CE!#REF!</definedName>
    <definedName name="_8__123Graph_XI_II_PLF" localSheetId="29" hidden="1">[3]CE!#REF!</definedName>
    <definedName name="_8__123Graph_XI_II_PLF" localSheetId="3" hidden="1">[3]CE!#REF!</definedName>
    <definedName name="_8__123Graph_XI_II_PLF" localSheetId="1" hidden="1">[3]CE!#REF!</definedName>
    <definedName name="_8__123Graph_XI_II_PLF" localSheetId="2" hidden="1">[3]CE!#REF!</definedName>
    <definedName name="_8__123Graph_XI_II_PLF" localSheetId="33" hidden="1">[3]CE!#REF!</definedName>
    <definedName name="_8__123Graph_XI_II_PLF" localSheetId="31" hidden="1">[3]CE!#REF!</definedName>
    <definedName name="_8__123Graph_XI_II_PLF" localSheetId="32" hidden="1">[3]CE!#REF!</definedName>
    <definedName name="_8__123Graph_XI_II_PLF" localSheetId="15" hidden="1">[3]CE!#REF!</definedName>
    <definedName name="_8__123Graph_XI_II_PLF" localSheetId="13" hidden="1">[3]CE!#REF!</definedName>
    <definedName name="_8__123Graph_XI_II_PLF" localSheetId="14" hidden="1">[3]CE!#REF!</definedName>
    <definedName name="_8__123Graph_XI_II_PLF" localSheetId="18" hidden="1">[3]CE!#REF!</definedName>
    <definedName name="_8__123Graph_XI_II_PLF" localSheetId="16" hidden="1">[3]CE!#REF!</definedName>
    <definedName name="_8__123Graph_XI_II_PLF" localSheetId="17" hidden="1">[3]CE!#REF!</definedName>
    <definedName name="_8__123Graph_XI_II_PLF" localSheetId="21" hidden="1">[3]CE!#REF!</definedName>
    <definedName name="_8__123Graph_XI_II_PLF" localSheetId="19" hidden="1">[3]CE!#REF!</definedName>
    <definedName name="_8__123Graph_XI_II_PLF" localSheetId="20" hidden="1">[3]CE!#REF!</definedName>
    <definedName name="_8__123Graph_XI_II_PLF" hidden="1">[6]CE!#REF!</definedName>
    <definedName name="_a">#REF!</definedName>
    <definedName name="_ABC660">#REF!</definedName>
    <definedName name="_b">#REF!</definedName>
    <definedName name="_c">#REF!</definedName>
    <definedName name="_d">#REF!</definedName>
    <definedName name="_D___GOTO_GK112" localSheetId="36">#REF!</definedName>
    <definedName name="_D___GOTO_GK112" localSheetId="34">#REF!</definedName>
    <definedName name="_D___GOTO_GK112" localSheetId="35">#REF!</definedName>
    <definedName name="_D___GOTO_GK112" localSheetId="24">#REF!</definedName>
    <definedName name="_D___GOTO_GK112" localSheetId="22">#REF!</definedName>
    <definedName name="_D___GOTO_GK112" localSheetId="23">#REF!</definedName>
    <definedName name="_D___GOTO_GK112" localSheetId="12">#REF!</definedName>
    <definedName name="_D___GOTO_GK112" localSheetId="10">#REF!</definedName>
    <definedName name="_D___GOTO_GK112" localSheetId="11">#REF!</definedName>
    <definedName name="_D___GOTO_GK112" localSheetId="6">#REF!</definedName>
    <definedName name="_D___GOTO_GK112" localSheetId="4">#REF!</definedName>
    <definedName name="_D___GOTO_GK112" localSheetId="5">#REF!</definedName>
    <definedName name="_D___GOTO_GK112" localSheetId="9">#REF!</definedName>
    <definedName name="_D___GOTO_GK112" localSheetId="7">#REF!</definedName>
    <definedName name="_D___GOTO_GK112" localSheetId="8">#REF!</definedName>
    <definedName name="_D___GOTO_GK112" localSheetId="27">#REF!</definedName>
    <definedName name="_D___GOTO_GK112" localSheetId="25">#REF!</definedName>
    <definedName name="_D___GOTO_GK112" localSheetId="26">#REF!</definedName>
    <definedName name="_D___GOTO_GK112" localSheetId="30">#REF!</definedName>
    <definedName name="_D___GOTO_GK112" localSheetId="28">#REF!</definedName>
    <definedName name="_D___GOTO_GK112" localSheetId="29">#REF!</definedName>
    <definedName name="_D___GOTO_GK112" localSheetId="3">#REF!</definedName>
    <definedName name="_D___GOTO_GK112" localSheetId="1">#REF!</definedName>
    <definedName name="_D___GOTO_GK112" localSheetId="2">#REF!</definedName>
    <definedName name="_D___GOTO_GK112" localSheetId="33">#REF!</definedName>
    <definedName name="_D___GOTO_GK112" localSheetId="31">#REF!</definedName>
    <definedName name="_D___GOTO_GK112" localSheetId="32">#REF!</definedName>
    <definedName name="_D___GOTO_GK112" localSheetId="15">#REF!</definedName>
    <definedName name="_D___GOTO_GK112" localSheetId="13">#REF!</definedName>
    <definedName name="_D___GOTO_GK112" localSheetId="14">#REF!</definedName>
    <definedName name="_D___GOTO_GK112" localSheetId="18">#REF!</definedName>
    <definedName name="_D___GOTO_GK112" localSheetId="16">#REF!</definedName>
    <definedName name="_D___GOTO_GK112" localSheetId="17">#REF!</definedName>
    <definedName name="_D___GOTO_GK112" localSheetId="21">#REF!</definedName>
    <definedName name="_D___GOTO_GK112" localSheetId="19">#REF!</definedName>
    <definedName name="_D___GOTO_GK112" localSheetId="20">#REF!</definedName>
    <definedName name="_D___GOTO_GK112">#REF!</definedName>
    <definedName name="_D___GOTO_GK56_" localSheetId="36">#REF!</definedName>
    <definedName name="_D___GOTO_GK56_" localSheetId="34">#REF!</definedName>
    <definedName name="_D___GOTO_GK56_" localSheetId="35">#REF!</definedName>
    <definedName name="_D___GOTO_GK56_" localSheetId="24">#REF!</definedName>
    <definedName name="_D___GOTO_GK56_" localSheetId="22">#REF!</definedName>
    <definedName name="_D___GOTO_GK56_" localSheetId="23">#REF!</definedName>
    <definedName name="_D___GOTO_GK56_" localSheetId="12">#REF!</definedName>
    <definedName name="_D___GOTO_GK56_" localSheetId="10">#REF!</definedName>
    <definedName name="_D___GOTO_GK56_" localSheetId="11">#REF!</definedName>
    <definedName name="_D___GOTO_GK56_" localSheetId="6">#REF!</definedName>
    <definedName name="_D___GOTO_GK56_" localSheetId="4">#REF!</definedName>
    <definedName name="_D___GOTO_GK56_" localSheetId="5">#REF!</definedName>
    <definedName name="_D___GOTO_GK56_" localSheetId="9">#REF!</definedName>
    <definedName name="_D___GOTO_GK56_" localSheetId="7">#REF!</definedName>
    <definedName name="_D___GOTO_GK56_" localSheetId="8">#REF!</definedName>
    <definedName name="_D___GOTO_GK56_" localSheetId="27">#REF!</definedName>
    <definedName name="_D___GOTO_GK56_" localSheetId="25">#REF!</definedName>
    <definedName name="_D___GOTO_GK56_" localSheetId="26">#REF!</definedName>
    <definedName name="_D___GOTO_GK56_" localSheetId="30">#REF!</definedName>
    <definedName name="_D___GOTO_GK56_" localSheetId="28">#REF!</definedName>
    <definedName name="_D___GOTO_GK56_" localSheetId="29">#REF!</definedName>
    <definedName name="_D___GOTO_GK56_" localSheetId="3">#REF!</definedName>
    <definedName name="_D___GOTO_GK56_" localSheetId="1">#REF!</definedName>
    <definedName name="_D___GOTO_GK56_" localSheetId="2">#REF!</definedName>
    <definedName name="_D___GOTO_GK56_" localSheetId="33">#REF!</definedName>
    <definedName name="_D___GOTO_GK56_" localSheetId="31">#REF!</definedName>
    <definedName name="_D___GOTO_GK56_" localSheetId="32">#REF!</definedName>
    <definedName name="_D___GOTO_GK56_" localSheetId="15">#REF!</definedName>
    <definedName name="_D___GOTO_GK56_" localSheetId="13">#REF!</definedName>
    <definedName name="_D___GOTO_GK56_" localSheetId="14">#REF!</definedName>
    <definedName name="_D___GOTO_GK56_" localSheetId="18">#REF!</definedName>
    <definedName name="_D___GOTO_GK56_" localSheetId="16">#REF!</definedName>
    <definedName name="_D___GOTO_GK56_" localSheetId="17">#REF!</definedName>
    <definedName name="_D___GOTO_GK56_" localSheetId="21">#REF!</definedName>
    <definedName name="_D___GOTO_GK56_" localSheetId="19">#REF!</definedName>
    <definedName name="_D___GOTO_GK56_" localSheetId="20">#REF!</definedName>
    <definedName name="_D___GOTO_GK56_">#REF!</definedName>
    <definedName name="_D__D___L___GOT" localSheetId="36">#REF!</definedName>
    <definedName name="_D__D___L___GOT" localSheetId="34">#REF!</definedName>
    <definedName name="_D__D___L___GOT" localSheetId="35">#REF!</definedName>
    <definedName name="_D__D___L___GOT" localSheetId="24">#REF!</definedName>
    <definedName name="_D__D___L___GOT" localSheetId="22">#REF!</definedName>
    <definedName name="_D__D___L___GOT" localSheetId="23">#REF!</definedName>
    <definedName name="_D__D___L___GOT" localSheetId="12">#REF!</definedName>
    <definedName name="_D__D___L___GOT" localSheetId="10">#REF!</definedName>
    <definedName name="_D__D___L___GOT" localSheetId="11">#REF!</definedName>
    <definedName name="_D__D___L___GOT" localSheetId="6">#REF!</definedName>
    <definedName name="_D__D___L___GOT" localSheetId="4">#REF!</definedName>
    <definedName name="_D__D___L___GOT" localSheetId="5">#REF!</definedName>
    <definedName name="_D__D___L___GOT" localSheetId="9">#REF!</definedName>
    <definedName name="_D__D___L___GOT" localSheetId="7">#REF!</definedName>
    <definedName name="_D__D___L___GOT" localSheetId="8">#REF!</definedName>
    <definedName name="_D__D___L___GOT" localSheetId="27">#REF!</definedName>
    <definedName name="_D__D___L___GOT" localSheetId="25">#REF!</definedName>
    <definedName name="_D__D___L___GOT" localSheetId="26">#REF!</definedName>
    <definedName name="_D__D___L___GOT" localSheetId="30">#REF!</definedName>
    <definedName name="_D__D___L___GOT" localSheetId="28">#REF!</definedName>
    <definedName name="_D__D___L___GOT" localSheetId="29">#REF!</definedName>
    <definedName name="_D__D___L___GOT" localSheetId="3">#REF!</definedName>
    <definedName name="_D__D___L___GOT" localSheetId="1">#REF!</definedName>
    <definedName name="_D__D___L___GOT" localSheetId="2">#REF!</definedName>
    <definedName name="_D__D___L___GOT" localSheetId="33">#REF!</definedName>
    <definedName name="_D__D___L___GOT" localSheetId="31">#REF!</definedName>
    <definedName name="_D__D___L___GOT" localSheetId="32">#REF!</definedName>
    <definedName name="_D__D___L___GOT" localSheetId="15">#REF!</definedName>
    <definedName name="_D__D___L___GOT" localSheetId="13">#REF!</definedName>
    <definedName name="_D__D___L___GOT" localSheetId="14">#REF!</definedName>
    <definedName name="_D__D___L___GOT" localSheetId="18">#REF!</definedName>
    <definedName name="_D__D___L___GOT" localSheetId="16">#REF!</definedName>
    <definedName name="_D__D___L___GOT" localSheetId="17">#REF!</definedName>
    <definedName name="_D__D___L___GOT" localSheetId="21">#REF!</definedName>
    <definedName name="_D__D___L___GOT" localSheetId="19">#REF!</definedName>
    <definedName name="_D__D___L___GOT" localSheetId="20">#REF!</definedName>
    <definedName name="_D__D___L___GOT">#REF!</definedName>
    <definedName name="_D__D__D___D__D" localSheetId="36">#REF!</definedName>
    <definedName name="_D__D__D___D__D" localSheetId="34">#REF!</definedName>
    <definedName name="_D__D__D___D__D" localSheetId="35">#REF!</definedName>
    <definedName name="_D__D__D___D__D" localSheetId="24">#REF!</definedName>
    <definedName name="_D__D__D___D__D" localSheetId="22">#REF!</definedName>
    <definedName name="_D__D__D___D__D" localSheetId="23">#REF!</definedName>
    <definedName name="_D__D__D___D__D" localSheetId="12">#REF!</definedName>
    <definedName name="_D__D__D___D__D" localSheetId="10">#REF!</definedName>
    <definedName name="_D__D__D___D__D" localSheetId="11">#REF!</definedName>
    <definedName name="_D__D__D___D__D" localSheetId="6">#REF!</definedName>
    <definedName name="_D__D__D___D__D" localSheetId="4">#REF!</definedName>
    <definedName name="_D__D__D___D__D" localSheetId="5">#REF!</definedName>
    <definedName name="_D__D__D___D__D" localSheetId="9">#REF!</definedName>
    <definedName name="_D__D__D___D__D" localSheetId="7">#REF!</definedName>
    <definedName name="_D__D__D___D__D" localSheetId="8">#REF!</definedName>
    <definedName name="_D__D__D___D__D" localSheetId="27">#REF!</definedName>
    <definedName name="_D__D__D___D__D" localSheetId="25">#REF!</definedName>
    <definedName name="_D__D__D___D__D" localSheetId="26">#REF!</definedName>
    <definedName name="_D__D__D___D__D" localSheetId="30">#REF!</definedName>
    <definedName name="_D__D__D___D__D" localSheetId="28">#REF!</definedName>
    <definedName name="_D__D__D___D__D" localSheetId="29">#REF!</definedName>
    <definedName name="_D__D__D___D__D" localSheetId="3">#REF!</definedName>
    <definedName name="_D__D__D___D__D" localSheetId="1">#REF!</definedName>
    <definedName name="_D__D__D___D__D" localSheetId="2">#REF!</definedName>
    <definedName name="_D__D__D___D__D" localSheetId="33">#REF!</definedName>
    <definedName name="_D__D__D___D__D" localSheetId="31">#REF!</definedName>
    <definedName name="_D__D__D___D__D" localSheetId="32">#REF!</definedName>
    <definedName name="_D__D__D___D__D" localSheetId="15">#REF!</definedName>
    <definedName name="_D__D__D___D__D" localSheetId="13">#REF!</definedName>
    <definedName name="_D__D__D___D__D" localSheetId="14">#REF!</definedName>
    <definedName name="_D__D__D___D__D" localSheetId="18">#REF!</definedName>
    <definedName name="_D__D__D___D__D" localSheetId="16">#REF!</definedName>
    <definedName name="_D__D__D___D__D" localSheetId="17">#REF!</definedName>
    <definedName name="_D__D__D___D__D" localSheetId="21">#REF!</definedName>
    <definedName name="_D__D__D___D__D" localSheetId="19">#REF!</definedName>
    <definedName name="_D__D__D___D__D" localSheetId="20">#REF!</definedName>
    <definedName name="_D__D__D___D__D">#REF!</definedName>
    <definedName name="_D_19__U_19_" localSheetId="36">#REF!</definedName>
    <definedName name="_D_19__U_19_" localSheetId="34">#REF!</definedName>
    <definedName name="_D_19__U_19_" localSheetId="35">#REF!</definedName>
    <definedName name="_D_19__U_19_" localSheetId="24">#REF!</definedName>
    <definedName name="_D_19__U_19_" localSheetId="22">#REF!</definedName>
    <definedName name="_D_19__U_19_" localSheetId="23">#REF!</definedName>
    <definedName name="_D_19__U_19_" localSheetId="12">#REF!</definedName>
    <definedName name="_D_19__U_19_" localSheetId="10">#REF!</definedName>
    <definedName name="_D_19__U_19_" localSheetId="11">#REF!</definedName>
    <definedName name="_D_19__U_19_" localSheetId="6">#REF!</definedName>
    <definedName name="_D_19__U_19_" localSheetId="4">#REF!</definedName>
    <definedName name="_D_19__U_19_" localSheetId="5">#REF!</definedName>
    <definedName name="_D_19__U_19_" localSheetId="9">#REF!</definedName>
    <definedName name="_D_19__U_19_" localSheetId="7">#REF!</definedName>
    <definedName name="_D_19__U_19_" localSheetId="8">#REF!</definedName>
    <definedName name="_D_19__U_19_" localSheetId="27">#REF!</definedName>
    <definedName name="_D_19__U_19_" localSheetId="25">#REF!</definedName>
    <definedName name="_D_19__U_19_" localSheetId="26">#REF!</definedName>
    <definedName name="_D_19__U_19_" localSheetId="30">#REF!</definedName>
    <definedName name="_D_19__U_19_" localSheetId="28">#REF!</definedName>
    <definedName name="_D_19__U_19_" localSheetId="29">#REF!</definedName>
    <definedName name="_D_19__U_19_" localSheetId="3">#REF!</definedName>
    <definedName name="_D_19__U_19_" localSheetId="1">#REF!</definedName>
    <definedName name="_D_19__U_19_" localSheetId="2">#REF!</definedName>
    <definedName name="_D_19__U_19_" localSheetId="33">#REF!</definedName>
    <definedName name="_D_19__U_19_" localSheetId="31">#REF!</definedName>
    <definedName name="_D_19__U_19_" localSheetId="32">#REF!</definedName>
    <definedName name="_D_19__U_19_" localSheetId="15">#REF!</definedName>
    <definedName name="_D_19__U_19_" localSheetId="13">#REF!</definedName>
    <definedName name="_D_19__U_19_" localSheetId="14">#REF!</definedName>
    <definedName name="_D_19__U_19_" localSheetId="18">#REF!</definedName>
    <definedName name="_D_19__U_19_" localSheetId="16">#REF!</definedName>
    <definedName name="_D_19__U_19_" localSheetId="17">#REF!</definedName>
    <definedName name="_D_19__U_19_" localSheetId="21">#REF!</definedName>
    <definedName name="_D_19__U_19_" localSheetId="19">#REF!</definedName>
    <definedName name="_D_19__U_19_" localSheetId="20">#REF!</definedName>
    <definedName name="_D_19__U_19_">#REF!</definedName>
    <definedName name="_DOWN_9__RIGHT_" localSheetId="36">#REF!</definedName>
    <definedName name="_DOWN_9__RIGHT_" localSheetId="34">#REF!</definedName>
    <definedName name="_DOWN_9__RIGHT_" localSheetId="35">#REF!</definedName>
    <definedName name="_DOWN_9__RIGHT_" localSheetId="24">#REF!</definedName>
    <definedName name="_DOWN_9__RIGHT_" localSheetId="22">#REF!</definedName>
    <definedName name="_DOWN_9__RIGHT_" localSheetId="23">#REF!</definedName>
    <definedName name="_DOWN_9__RIGHT_" localSheetId="12">#REF!</definedName>
    <definedName name="_DOWN_9__RIGHT_" localSheetId="10">#REF!</definedName>
    <definedName name="_DOWN_9__RIGHT_" localSheetId="11">#REF!</definedName>
    <definedName name="_DOWN_9__RIGHT_" localSheetId="6">#REF!</definedName>
    <definedName name="_DOWN_9__RIGHT_" localSheetId="4">#REF!</definedName>
    <definedName name="_DOWN_9__RIGHT_" localSheetId="5">#REF!</definedName>
    <definedName name="_DOWN_9__RIGHT_" localSheetId="9">#REF!</definedName>
    <definedName name="_DOWN_9__RIGHT_" localSheetId="7">#REF!</definedName>
    <definedName name="_DOWN_9__RIGHT_" localSheetId="8">#REF!</definedName>
    <definedName name="_DOWN_9__RIGHT_" localSheetId="27">#REF!</definedName>
    <definedName name="_DOWN_9__RIGHT_" localSheetId="25">#REF!</definedName>
    <definedName name="_DOWN_9__RIGHT_" localSheetId="26">#REF!</definedName>
    <definedName name="_DOWN_9__RIGHT_" localSheetId="30">#REF!</definedName>
    <definedName name="_DOWN_9__RIGHT_" localSheetId="28">#REF!</definedName>
    <definedName name="_DOWN_9__RIGHT_" localSheetId="29">#REF!</definedName>
    <definedName name="_DOWN_9__RIGHT_" localSheetId="3">#REF!</definedName>
    <definedName name="_DOWN_9__RIGHT_" localSheetId="1">#REF!</definedName>
    <definedName name="_DOWN_9__RIGHT_" localSheetId="2">#REF!</definedName>
    <definedName name="_DOWN_9__RIGHT_" localSheetId="33">#REF!</definedName>
    <definedName name="_DOWN_9__RIGHT_" localSheetId="31">#REF!</definedName>
    <definedName name="_DOWN_9__RIGHT_" localSheetId="32">#REF!</definedName>
    <definedName name="_DOWN_9__RIGHT_" localSheetId="15">#REF!</definedName>
    <definedName name="_DOWN_9__RIGHT_" localSheetId="13">#REF!</definedName>
    <definedName name="_DOWN_9__RIGHT_" localSheetId="14">#REF!</definedName>
    <definedName name="_DOWN_9__RIGHT_" localSheetId="18">#REF!</definedName>
    <definedName name="_DOWN_9__RIGHT_" localSheetId="16">#REF!</definedName>
    <definedName name="_DOWN_9__RIGHT_" localSheetId="17">#REF!</definedName>
    <definedName name="_DOWN_9__RIGHT_" localSheetId="21">#REF!</definedName>
    <definedName name="_DOWN_9__RIGHT_" localSheetId="19">#REF!</definedName>
    <definedName name="_DOWN_9__RIGHT_" localSheetId="20">#REF!</definedName>
    <definedName name="_DOWN_9__RIGHT_">#REF!</definedName>
    <definedName name="_e">#REF!</definedName>
    <definedName name="_f">#REF!</definedName>
    <definedName name="_Fill" localSheetId="36" hidden="1">#REF!</definedName>
    <definedName name="_Fill" localSheetId="35" hidden="1">#REF!</definedName>
    <definedName name="_Fill" localSheetId="24" hidden="1">#REF!</definedName>
    <definedName name="_Fill" localSheetId="23" hidden="1">#REF!</definedName>
    <definedName name="_Fill" localSheetId="12" hidden="1">#REF!</definedName>
    <definedName name="_Fill" localSheetId="11" hidden="1">#REF!</definedName>
    <definedName name="_Fill" localSheetId="6" hidden="1">#REF!</definedName>
    <definedName name="_Fill" localSheetId="5" hidden="1">#REF!</definedName>
    <definedName name="_Fill" localSheetId="9" hidden="1">#REF!</definedName>
    <definedName name="_Fill" localSheetId="8" hidden="1">#REF!</definedName>
    <definedName name="_Fill" localSheetId="27" hidden="1">#REF!</definedName>
    <definedName name="_Fill" localSheetId="26" hidden="1">#REF!</definedName>
    <definedName name="_Fill" localSheetId="30" hidden="1">#REF!</definedName>
    <definedName name="_Fill" localSheetId="29" hidden="1">#REF!</definedName>
    <definedName name="_Fill" localSheetId="3" hidden="1">#REF!</definedName>
    <definedName name="_Fill" localSheetId="2" hidden="1">#REF!</definedName>
    <definedName name="_Fill" localSheetId="33" hidden="1">#REF!</definedName>
    <definedName name="_Fill" localSheetId="32" hidden="1">#REF!</definedName>
    <definedName name="_Fill" localSheetId="15" hidden="1">#REF!</definedName>
    <definedName name="_Fill" localSheetId="14" hidden="1">#REF!</definedName>
    <definedName name="_Fill" localSheetId="18" hidden="1">#REF!</definedName>
    <definedName name="_Fill" localSheetId="17" hidden="1">#REF!</definedName>
    <definedName name="_Fill" localSheetId="21" hidden="1">#REF!</definedName>
    <definedName name="_Fill" localSheetId="20" hidden="1">#REF!</definedName>
    <definedName name="_Fill" hidden="1">#REF!</definedName>
    <definedName name="_xlnm._FilterDatabase" localSheetId="36" hidden="1">'Apr 23_GCV (Imp)'!$A$1:$H$9</definedName>
    <definedName name="_xlnm._FilterDatabase" localSheetId="34" hidden="1">'Apr 23_GCV (Raw)'!$A$1:$H$287</definedName>
    <definedName name="_xlnm._FilterDatabase" localSheetId="35" hidden="1">'Apr 23_GCV (Washed)'!$A$1:$H$79</definedName>
    <definedName name="_xlnm._FilterDatabase" localSheetId="24" hidden="1">'Aug 23_GCV (Imp)'!$A$1:$H$3</definedName>
    <definedName name="_xlnm._FilterDatabase" localSheetId="22" hidden="1">'Aug 23_GCV (Raw)'!$A$1:$H$257</definedName>
    <definedName name="_xlnm._FilterDatabase" localSheetId="23" hidden="1">'Aug 23_GCV (Washed)'!$A$1:$H$3</definedName>
    <definedName name="_xlnm._FilterDatabase" localSheetId="12" hidden="1">'Dec 23_GCV (Imp)'!$A$1:$H$17</definedName>
    <definedName name="_xlnm._FilterDatabase" localSheetId="10" hidden="1">'Dec 23_GCV (Raw)'!$A$1:$H$291</definedName>
    <definedName name="_xlnm._FilterDatabase" localSheetId="11" hidden="1">'Dec 23_GCV (Washed)'!$A$1:$H$37</definedName>
    <definedName name="_xlnm._FilterDatabase" localSheetId="6" hidden="1">'Feb 24_GCV (Imp)'!$A$1:$H$16</definedName>
    <definedName name="_xlnm._FilterDatabase" localSheetId="4" hidden="1">'Feb 24_GCV (Raw)'!$A$1:$H$262</definedName>
    <definedName name="_xlnm._FilterDatabase" localSheetId="5" hidden="1">'Feb 24_GCV (Washed)'!$A$1:$H$4</definedName>
    <definedName name="_xlnm._FilterDatabase" localSheetId="9" hidden="1">'Jan 24_GCV (Imp)'!$A$1:$H$12</definedName>
    <definedName name="_xlnm._FilterDatabase" localSheetId="7" hidden="1">'Jan 24_GCV (Raw)'!$A$1:$H$264</definedName>
    <definedName name="_xlnm._FilterDatabase" localSheetId="8" hidden="1">'Jan 24_GCV (Washed)'!$A$1:$H$3</definedName>
    <definedName name="_xlnm._FilterDatabase" localSheetId="27" hidden="1">'July 23_GCV (Imp)'!$A$1:$H$3</definedName>
    <definedName name="_xlnm._FilterDatabase" localSheetId="25" hidden="1">'July 23_GCV (Raw)'!$A$1:$H$251</definedName>
    <definedName name="_xlnm._FilterDatabase" localSheetId="26" hidden="1">'July 23_GCV (Washed)'!$A$1:$H$14</definedName>
    <definedName name="_xlnm._FilterDatabase" localSheetId="30" hidden="1">'June 23_GCV (Imp)'!$A$1:$H$15</definedName>
    <definedName name="_xlnm._FilterDatabase" localSheetId="28" hidden="1">'June 23_GCV (Raw)'!$A$1:$H$277</definedName>
    <definedName name="_xlnm._FilterDatabase" localSheetId="29" hidden="1">'June 23_GCV (Washed)'!$A$1:$H$41</definedName>
    <definedName name="_xlnm._FilterDatabase" localSheetId="3" hidden="1">'Mar 24_GCV (Imp)'!$A$1:$H$32</definedName>
    <definedName name="_xlnm._FilterDatabase" localSheetId="1" hidden="1">'Mar 24_GCV (Raw)'!$A$1:$H$279</definedName>
    <definedName name="_xlnm._FilterDatabase" localSheetId="2" hidden="1">'Mar 24_GCV (Washed)'!$A$1:$H$35</definedName>
    <definedName name="_xlnm._FilterDatabase" localSheetId="33" hidden="1">'May 23_GCV (Imp)'!$A$1:$H$9</definedName>
    <definedName name="_xlnm._FilterDatabase" localSheetId="31" hidden="1">'May 23_GCV (Raw)'!$A$1:$H$305</definedName>
    <definedName name="_xlnm._FilterDatabase" localSheetId="32" hidden="1">'May 23_GCV (Washed)'!$A$1:$H$58</definedName>
    <definedName name="_xlnm._FilterDatabase" localSheetId="15" hidden="1">'Nov 23_GCV (Imp)'!$A$1:$H$18</definedName>
    <definedName name="_xlnm._FilterDatabase" localSheetId="13" hidden="1">'Nov 23_GCV (Raw)'!$A$1:$H$374</definedName>
    <definedName name="_xlnm._FilterDatabase" localSheetId="14" hidden="1">'Nov 23_GCV (Washed)'!$A$1:$H$10</definedName>
    <definedName name="_xlnm._FilterDatabase" localSheetId="18" hidden="1">'Oct 23_GCV (Imp)'!$A$1:$H$27</definedName>
    <definedName name="_xlnm._FilterDatabase" localSheetId="16" hidden="1">'Oct 23_GCV (Raw)'!$A$1:$H$398</definedName>
    <definedName name="_xlnm._FilterDatabase" localSheetId="17" hidden="1">'Oct 23_GCV (Washed)'!$A$1:$H$5</definedName>
    <definedName name="_xlnm._FilterDatabase" localSheetId="21" hidden="1">'Sept 23_GCV (Imp)'!$A$1:$H$5</definedName>
    <definedName name="_xlnm._FilterDatabase" localSheetId="19" hidden="1">'Sept 23_GCV (Raw)'!$A$1:$H$302</definedName>
    <definedName name="_xlnm._FilterDatabase" localSheetId="20" hidden="1">'Sept 23_GCV (Washed)'!$A$1:$H$5</definedName>
    <definedName name="_FROM__R__R__08" localSheetId="36">#REF!</definedName>
    <definedName name="_FROM__R__R__08" localSheetId="34">#REF!</definedName>
    <definedName name="_FROM__R__R__08" localSheetId="35">#REF!</definedName>
    <definedName name="_FROM__R__R__08" localSheetId="24">#REF!</definedName>
    <definedName name="_FROM__R__R__08" localSheetId="22">#REF!</definedName>
    <definedName name="_FROM__R__R__08" localSheetId="23">#REF!</definedName>
    <definedName name="_FROM__R__R__08" localSheetId="12">#REF!</definedName>
    <definedName name="_FROM__R__R__08" localSheetId="10">#REF!</definedName>
    <definedName name="_FROM__R__R__08" localSheetId="11">#REF!</definedName>
    <definedName name="_FROM__R__R__08" localSheetId="6">#REF!</definedName>
    <definedName name="_FROM__R__R__08" localSheetId="4">#REF!</definedName>
    <definedName name="_FROM__R__R__08" localSheetId="5">#REF!</definedName>
    <definedName name="_FROM__R__R__08" localSheetId="9">#REF!</definedName>
    <definedName name="_FROM__R__R__08" localSheetId="7">#REF!</definedName>
    <definedName name="_FROM__R__R__08" localSheetId="8">#REF!</definedName>
    <definedName name="_FROM__R__R__08" localSheetId="27">#REF!</definedName>
    <definedName name="_FROM__R__R__08" localSheetId="25">#REF!</definedName>
    <definedName name="_FROM__R__R__08" localSheetId="26">#REF!</definedName>
    <definedName name="_FROM__R__R__08" localSheetId="30">#REF!</definedName>
    <definedName name="_FROM__R__R__08" localSheetId="28">#REF!</definedName>
    <definedName name="_FROM__R__R__08" localSheetId="29">#REF!</definedName>
    <definedName name="_FROM__R__R__08" localSheetId="3">#REF!</definedName>
    <definedName name="_FROM__R__R__08" localSheetId="1">#REF!</definedName>
    <definedName name="_FROM__R__R__08" localSheetId="2">#REF!</definedName>
    <definedName name="_FROM__R__R__08" localSheetId="33">#REF!</definedName>
    <definedName name="_FROM__R__R__08" localSheetId="31">#REF!</definedName>
    <definedName name="_FROM__R__R__08" localSheetId="32">#REF!</definedName>
    <definedName name="_FROM__R__R__08" localSheetId="15">#REF!</definedName>
    <definedName name="_FROM__R__R__08" localSheetId="13">#REF!</definedName>
    <definedName name="_FROM__R__R__08" localSheetId="14">#REF!</definedName>
    <definedName name="_FROM__R__R__08" localSheetId="18">#REF!</definedName>
    <definedName name="_FROM__R__R__08" localSheetId="16">#REF!</definedName>
    <definedName name="_FROM__R__R__08" localSheetId="17">#REF!</definedName>
    <definedName name="_FROM__R__R__08" localSheetId="21">#REF!</definedName>
    <definedName name="_FROM__R__R__08" localSheetId="19">#REF!</definedName>
    <definedName name="_FROM__R__R__08" localSheetId="20">#REF!</definedName>
    <definedName name="_FROM__R__R__08">#REF!</definedName>
    <definedName name="_FROM__R__R__16" localSheetId="36">#REF!</definedName>
    <definedName name="_FROM__R__R__16" localSheetId="34">#REF!</definedName>
    <definedName name="_FROM__R__R__16" localSheetId="35">#REF!</definedName>
    <definedName name="_FROM__R__R__16" localSheetId="24">#REF!</definedName>
    <definedName name="_FROM__R__R__16" localSheetId="22">#REF!</definedName>
    <definedName name="_FROM__R__R__16" localSheetId="23">#REF!</definedName>
    <definedName name="_FROM__R__R__16" localSheetId="12">#REF!</definedName>
    <definedName name="_FROM__R__R__16" localSheetId="10">#REF!</definedName>
    <definedName name="_FROM__R__R__16" localSheetId="11">#REF!</definedName>
    <definedName name="_FROM__R__R__16" localSheetId="6">#REF!</definedName>
    <definedName name="_FROM__R__R__16" localSheetId="4">#REF!</definedName>
    <definedName name="_FROM__R__R__16" localSheetId="5">#REF!</definedName>
    <definedName name="_FROM__R__R__16" localSheetId="9">#REF!</definedName>
    <definedName name="_FROM__R__R__16" localSheetId="7">#REF!</definedName>
    <definedName name="_FROM__R__R__16" localSheetId="8">#REF!</definedName>
    <definedName name="_FROM__R__R__16" localSheetId="27">#REF!</definedName>
    <definedName name="_FROM__R__R__16" localSheetId="25">#REF!</definedName>
    <definedName name="_FROM__R__R__16" localSheetId="26">#REF!</definedName>
    <definedName name="_FROM__R__R__16" localSheetId="30">#REF!</definedName>
    <definedName name="_FROM__R__R__16" localSheetId="28">#REF!</definedName>
    <definedName name="_FROM__R__R__16" localSheetId="29">#REF!</definedName>
    <definedName name="_FROM__R__R__16" localSheetId="3">#REF!</definedName>
    <definedName name="_FROM__R__R__16" localSheetId="1">#REF!</definedName>
    <definedName name="_FROM__R__R__16" localSheetId="2">#REF!</definedName>
    <definedName name="_FROM__R__R__16" localSheetId="33">#REF!</definedName>
    <definedName name="_FROM__R__R__16" localSheetId="31">#REF!</definedName>
    <definedName name="_FROM__R__R__16" localSheetId="32">#REF!</definedName>
    <definedName name="_FROM__R__R__16" localSheetId="15">#REF!</definedName>
    <definedName name="_FROM__R__R__16" localSheetId="13">#REF!</definedName>
    <definedName name="_FROM__R__R__16" localSheetId="14">#REF!</definedName>
    <definedName name="_FROM__R__R__16" localSheetId="18">#REF!</definedName>
    <definedName name="_FROM__R__R__16" localSheetId="16">#REF!</definedName>
    <definedName name="_FROM__R__R__16" localSheetId="17">#REF!</definedName>
    <definedName name="_FROM__R__R__16" localSheetId="21">#REF!</definedName>
    <definedName name="_FROM__R__R__16" localSheetId="19">#REF!</definedName>
    <definedName name="_FROM__R__R__16" localSheetId="20">#REF!</definedName>
    <definedName name="_FROM__R__R__16">#REF!</definedName>
    <definedName name="_GENERATION__R_" localSheetId="36">#REF!</definedName>
    <definedName name="_GENERATION__R_" localSheetId="34">#REF!</definedName>
    <definedName name="_GENERATION__R_" localSheetId="35">#REF!</definedName>
    <definedName name="_GENERATION__R_" localSheetId="24">#REF!</definedName>
    <definedName name="_GENERATION__R_" localSheetId="22">#REF!</definedName>
    <definedName name="_GENERATION__R_" localSheetId="23">#REF!</definedName>
    <definedName name="_GENERATION__R_" localSheetId="12">#REF!</definedName>
    <definedName name="_GENERATION__R_" localSheetId="10">#REF!</definedName>
    <definedName name="_GENERATION__R_" localSheetId="11">#REF!</definedName>
    <definedName name="_GENERATION__R_" localSheetId="6">#REF!</definedName>
    <definedName name="_GENERATION__R_" localSheetId="4">#REF!</definedName>
    <definedName name="_GENERATION__R_" localSheetId="5">#REF!</definedName>
    <definedName name="_GENERATION__R_" localSheetId="9">#REF!</definedName>
    <definedName name="_GENERATION__R_" localSheetId="7">#REF!</definedName>
    <definedName name="_GENERATION__R_" localSheetId="8">#REF!</definedName>
    <definedName name="_GENERATION__R_" localSheetId="27">#REF!</definedName>
    <definedName name="_GENERATION__R_" localSheetId="25">#REF!</definedName>
    <definedName name="_GENERATION__R_" localSheetId="26">#REF!</definedName>
    <definedName name="_GENERATION__R_" localSheetId="30">#REF!</definedName>
    <definedName name="_GENERATION__R_" localSheetId="28">#REF!</definedName>
    <definedName name="_GENERATION__R_" localSheetId="29">#REF!</definedName>
    <definedName name="_GENERATION__R_" localSheetId="3">#REF!</definedName>
    <definedName name="_GENERATION__R_" localSheetId="1">#REF!</definedName>
    <definedName name="_GENERATION__R_" localSheetId="2">#REF!</definedName>
    <definedName name="_GENERATION__R_" localSheetId="33">#REF!</definedName>
    <definedName name="_GENERATION__R_" localSheetId="31">#REF!</definedName>
    <definedName name="_GENERATION__R_" localSheetId="32">#REF!</definedName>
    <definedName name="_GENERATION__R_" localSheetId="15">#REF!</definedName>
    <definedName name="_GENERATION__R_" localSheetId="13">#REF!</definedName>
    <definedName name="_GENERATION__R_" localSheetId="14">#REF!</definedName>
    <definedName name="_GENERATION__R_" localSheetId="18">#REF!</definedName>
    <definedName name="_GENERATION__R_" localSheetId="16">#REF!</definedName>
    <definedName name="_GENERATION__R_" localSheetId="17">#REF!</definedName>
    <definedName name="_GENERATION__R_" localSheetId="21">#REF!</definedName>
    <definedName name="_GENERATION__R_" localSheetId="19">#REF!</definedName>
    <definedName name="_GENERATION__R_" localSheetId="20">#REF!</definedName>
    <definedName name="_GENERATION__R_">#REF!</definedName>
    <definedName name="_GOTO_BT49__R__" localSheetId="36">#REF!</definedName>
    <definedName name="_GOTO_BT49__R__" localSheetId="34">#REF!</definedName>
    <definedName name="_GOTO_BT49__R__" localSheetId="35">#REF!</definedName>
    <definedName name="_GOTO_BT49__R__" localSheetId="24">#REF!</definedName>
    <definedName name="_GOTO_BT49__R__" localSheetId="22">#REF!</definedName>
    <definedName name="_GOTO_BT49__R__" localSheetId="23">#REF!</definedName>
    <definedName name="_GOTO_BT49__R__" localSheetId="12">#REF!</definedName>
    <definedName name="_GOTO_BT49__R__" localSheetId="10">#REF!</definedName>
    <definedName name="_GOTO_BT49__R__" localSheetId="11">#REF!</definedName>
    <definedName name="_GOTO_BT49__R__" localSheetId="6">#REF!</definedName>
    <definedName name="_GOTO_BT49__R__" localSheetId="4">#REF!</definedName>
    <definedName name="_GOTO_BT49__R__" localSheetId="5">#REF!</definedName>
    <definedName name="_GOTO_BT49__R__" localSheetId="9">#REF!</definedName>
    <definedName name="_GOTO_BT49__R__" localSheetId="7">#REF!</definedName>
    <definedName name="_GOTO_BT49__R__" localSheetId="8">#REF!</definedName>
    <definedName name="_GOTO_BT49__R__" localSheetId="27">#REF!</definedName>
    <definedName name="_GOTO_BT49__R__" localSheetId="25">#REF!</definedName>
    <definedName name="_GOTO_BT49__R__" localSheetId="26">#REF!</definedName>
    <definedName name="_GOTO_BT49__R__" localSheetId="30">#REF!</definedName>
    <definedName name="_GOTO_BT49__R__" localSheetId="28">#REF!</definedName>
    <definedName name="_GOTO_BT49__R__" localSheetId="29">#REF!</definedName>
    <definedName name="_GOTO_BT49__R__" localSheetId="3">#REF!</definedName>
    <definedName name="_GOTO_BT49__R__" localSheetId="1">#REF!</definedName>
    <definedName name="_GOTO_BT49__R__" localSheetId="2">#REF!</definedName>
    <definedName name="_GOTO_BT49__R__" localSheetId="33">#REF!</definedName>
    <definedName name="_GOTO_BT49__R__" localSheetId="31">#REF!</definedName>
    <definedName name="_GOTO_BT49__R__" localSheetId="32">#REF!</definedName>
    <definedName name="_GOTO_BT49__R__" localSheetId="15">#REF!</definedName>
    <definedName name="_GOTO_BT49__R__" localSheetId="13">#REF!</definedName>
    <definedName name="_GOTO_BT49__R__" localSheetId="14">#REF!</definedName>
    <definedName name="_GOTO_BT49__R__" localSheetId="18">#REF!</definedName>
    <definedName name="_GOTO_BT49__R__" localSheetId="16">#REF!</definedName>
    <definedName name="_GOTO_BT49__R__" localSheetId="17">#REF!</definedName>
    <definedName name="_GOTO_BT49__R__" localSheetId="21">#REF!</definedName>
    <definedName name="_GOTO_BT49__R__" localSheetId="19">#REF!</definedName>
    <definedName name="_GOTO_BT49__R__" localSheetId="20">#REF!</definedName>
    <definedName name="_GOTO_BT49__R__">#REF!</definedName>
    <definedName name="_GOTO_CF11__?__" localSheetId="36">#REF!</definedName>
    <definedName name="_GOTO_CF11__?__" localSheetId="34">#REF!</definedName>
    <definedName name="_GOTO_CF11__?__" localSheetId="35">#REF!</definedName>
    <definedName name="_GOTO_CF11__?__" localSheetId="24">#REF!</definedName>
    <definedName name="_GOTO_CF11__?__" localSheetId="22">#REF!</definedName>
    <definedName name="_GOTO_CF11__?__" localSheetId="23">#REF!</definedName>
    <definedName name="_GOTO_CF11__?__" localSheetId="12">#REF!</definedName>
    <definedName name="_GOTO_CF11__?__" localSheetId="10">#REF!</definedName>
    <definedName name="_GOTO_CF11__?__" localSheetId="11">#REF!</definedName>
    <definedName name="_GOTO_CF11__?__" localSheetId="6">#REF!</definedName>
    <definedName name="_GOTO_CF11__?__" localSheetId="4">#REF!</definedName>
    <definedName name="_GOTO_CF11__?__" localSheetId="5">#REF!</definedName>
    <definedName name="_GOTO_CF11__?__" localSheetId="9">#REF!</definedName>
    <definedName name="_GOTO_CF11__?__" localSheetId="7">#REF!</definedName>
    <definedName name="_GOTO_CF11__?__" localSheetId="8">#REF!</definedName>
    <definedName name="_GOTO_CF11__?__" localSheetId="27">#REF!</definedName>
    <definedName name="_GOTO_CF11__?__" localSheetId="25">#REF!</definedName>
    <definedName name="_GOTO_CF11__?__" localSheetId="26">#REF!</definedName>
    <definedName name="_GOTO_CF11__?__" localSheetId="30">#REF!</definedName>
    <definedName name="_GOTO_CF11__?__" localSheetId="28">#REF!</definedName>
    <definedName name="_GOTO_CF11__?__" localSheetId="29">#REF!</definedName>
    <definedName name="_GOTO_CF11__?__" localSheetId="3">#REF!</definedName>
    <definedName name="_GOTO_CF11__?__" localSheetId="1">#REF!</definedName>
    <definedName name="_GOTO_CF11__?__" localSheetId="2">#REF!</definedName>
    <definedName name="_GOTO_CF11__?__" localSheetId="33">#REF!</definedName>
    <definedName name="_GOTO_CF11__?__" localSheetId="31">#REF!</definedName>
    <definedName name="_GOTO_CF11__?__" localSheetId="32">#REF!</definedName>
    <definedName name="_GOTO_CF11__?__" localSheetId="15">#REF!</definedName>
    <definedName name="_GOTO_CF11__?__" localSheetId="13">#REF!</definedName>
    <definedName name="_GOTO_CF11__?__" localSheetId="14">#REF!</definedName>
    <definedName name="_GOTO_CF11__?__" localSheetId="18">#REF!</definedName>
    <definedName name="_GOTO_CF11__?__" localSheetId="16">#REF!</definedName>
    <definedName name="_GOTO_CF11__?__" localSheetId="17">#REF!</definedName>
    <definedName name="_GOTO_CF11__?__" localSheetId="21">#REF!</definedName>
    <definedName name="_GOTO_CF11__?__" localSheetId="19">#REF!</definedName>
    <definedName name="_GOTO_CF11__?__" localSheetId="20">#REF!</definedName>
    <definedName name="_GOTO_CF11__?__">#REF!</definedName>
    <definedName name="_GOTO_EO75__WEK" localSheetId="36">#REF!</definedName>
    <definedName name="_GOTO_EO75__WEK" localSheetId="34">#REF!</definedName>
    <definedName name="_GOTO_EO75__WEK" localSheetId="35">#REF!</definedName>
    <definedName name="_GOTO_EO75__WEK" localSheetId="24">#REF!</definedName>
    <definedName name="_GOTO_EO75__WEK" localSheetId="22">#REF!</definedName>
    <definedName name="_GOTO_EO75__WEK" localSheetId="23">#REF!</definedName>
    <definedName name="_GOTO_EO75__WEK" localSheetId="12">#REF!</definedName>
    <definedName name="_GOTO_EO75__WEK" localSheetId="10">#REF!</definedName>
    <definedName name="_GOTO_EO75__WEK" localSheetId="11">#REF!</definedName>
    <definedName name="_GOTO_EO75__WEK" localSheetId="6">#REF!</definedName>
    <definedName name="_GOTO_EO75__WEK" localSheetId="4">#REF!</definedName>
    <definedName name="_GOTO_EO75__WEK" localSheetId="5">#REF!</definedName>
    <definedName name="_GOTO_EO75__WEK" localSheetId="9">#REF!</definedName>
    <definedName name="_GOTO_EO75__WEK" localSheetId="7">#REF!</definedName>
    <definedName name="_GOTO_EO75__WEK" localSheetId="8">#REF!</definedName>
    <definedName name="_GOTO_EO75__WEK" localSheetId="27">#REF!</definedName>
    <definedName name="_GOTO_EO75__WEK" localSheetId="25">#REF!</definedName>
    <definedName name="_GOTO_EO75__WEK" localSheetId="26">#REF!</definedName>
    <definedName name="_GOTO_EO75__WEK" localSheetId="30">#REF!</definedName>
    <definedName name="_GOTO_EO75__WEK" localSheetId="28">#REF!</definedName>
    <definedName name="_GOTO_EO75__WEK" localSheetId="29">#REF!</definedName>
    <definedName name="_GOTO_EO75__WEK" localSheetId="3">#REF!</definedName>
    <definedName name="_GOTO_EO75__WEK" localSheetId="1">#REF!</definedName>
    <definedName name="_GOTO_EO75__WEK" localSheetId="2">#REF!</definedName>
    <definedName name="_GOTO_EO75__WEK" localSheetId="33">#REF!</definedName>
    <definedName name="_GOTO_EO75__WEK" localSheetId="31">#REF!</definedName>
    <definedName name="_GOTO_EO75__WEK" localSheetId="32">#REF!</definedName>
    <definedName name="_GOTO_EO75__WEK" localSheetId="15">#REF!</definedName>
    <definedName name="_GOTO_EO75__WEK" localSheetId="13">#REF!</definedName>
    <definedName name="_GOTO_EO75__WEK" localSheetId="14">#REF!</definedName>
    <definedName name="_GOTO_EO75__WEK" localSheetId="18">#REF!</definedName>
    <definedName name="_GOTO_EO75__WEK" localSheetId="16">#REF!</definedName>
    <definedName name="_GOTO_EO75__WEK" localSheetId="17">#REF!</definedName>
    <definedName name="_GOTO_EO75__WEK" localSheetId="21">#REF!</definedName>
    <definedName name="_GOTO_EO75__WEK" localSheetId="19">#REF!</definedName>
    <definedName name="_GOTO_EO75__WEK" localSheetId="20">#REF!</definedName>
    <definedName name="_GOTO_EO75__WEK">#REF!</definedName>
    <definedName name="_GOTO_EP82__PEA" localSheetId="36">#REF!</definedName>
    <definedName name="_GOTO_EP82__PEA" localSheetId="34">#REF!</definedName>
    <definedName name="_GOTO_EP82__PEA" localSheetId="35">#REF!</definedName>
    <definedName name="_GOTO_EP82__PEA" localSheetId="24">#REF!</definedName>
    <definedName name="_GOTO_EP82__PEA" localSheetId="22">#REF!</definedName>
    <definedName name="_GOTO_EP82__PEA" localSheetId="23">#REF!</definedName>
    <definedName name="_GOTO_EP82__PEA" localSheetId="12">#REF!</definedName>
    <definedName name="_GOTO_EP82__PEA" localSheetId="10">#REF!</definedName>
    <definedName name="_GOTO_EP82__PEA" localSheetId="11">#REF!</definedName>
    <definedName name="_GOTO_EP82__PEA" localSheetId="6">#REF!</definedName>
    <definedName name="_GOTO_EP82__PEA" localSheetId="4">#REF!</definedName>
    <definedName name="_GOTO_EP82__PEA" localSheetId="5">#REF!</definedName>
    <definedName name="_GOTO_EP82__PEA" localSheetId="9">#REF!</definedName>
    <definedName name="_GOTO_EP82__PEA" localSheetId="7">#REF!</definedName>
    <definedName name="_GOTO_EP82__PEA" localSheetId="8">#REF!</definedName>
    <definedName name="_GOTO_EP82__PEA" localSheetId="27">#REF!</definedName>
    <definedName name="_GOTO_EP82__PEA" localSheetId="25">#REF!</definedName>
    <definedName name="_GOTO_EP82__PEA" localSheetId="26">#REF!</definedName>
    <definedName name="_GOTO_EP82__PEA" localSheetId="30">#REF!</definedName>
    <definedName name="_GOTO_EP82__PEA" localSheetId="28">#REF!</definedName>
    <definedName name="_GOTO_EP82__PEA" localSheetId="29">#REF!</definedName>
    <definedName name="_GOTO_EP82__PEA" localSheetId="3">#REF!</definedName>
    <definedName name="_GOTO_EP82__PEA" localSheetId="1">#REF!</definedName>
    <definedName name="_GOTO_EP82__PEA" localSheetId="2">#REF!</definedName>
    <definedName name="_GOTO_EP82__PEA" localSheetId="33">#REF!</definedName>
    <definedName name="_GOTO_EP82__PEA" localSheetId="31">#REF!</definedName>
    <definedName name="_GOTO_EP82__PEA" localSheetId="32">#REF!</definedName>
    <definedName name="_GOTO_EP82__PEA" localSheetId="15">#REF!</definedName>
    <definedName name="_GOTO_EP82__PEA" localSheetId="13">#REF!</definedName>
    <definedName name="_GOTO_EP82__PEA" localSheetId="14">#REF!</definedName>
    <definedName name="_GOTO_EP82__PEA" localSheetId="18">#REF!</definedName>
    <definedName name="_GOTO_EP82__PEA" localSheetId="16">#REF!</definedName>
    <definedName name="_GOTO_EP82__PEA" localSheetId="17">#REF!</definedName>
    <definedName name="_GOTO_EP82__PEA" localSheetId="21">#REF!</definedName>
    <definedName name="_GOTO_EP82__PEA" localSheetId="19">#REF!</definedName>
    <definedName name="_GOTO_EP82__PEA" localSheetId="20">#REF!</definedName>
    <definedName name="_GOTO_EP82__PEA">#REF!</definedName>
    <definedName name="_GOTO_EP86__PER" localSheetId="36">#REF!</definedName>
    <definedName name="_GOTO_EP86__PER" localSheetId="34">#REF!</definedName>
    <definedName name="_GOTO_EP86__PER" localSheetId="35">#REF!</definedName>
    <definedName name="_GOTO_EP86__PER" localSheetId="24">#REF!</definedName>
    <definedName name="_GOTO_EP86__PER" localSheetId="22">#REF!</definedName>
    <definedName name="_GOTO_EP86__PER" localSheetId="23">#REF!</definedName>
    <definedName name="_GOTO_EP86__PER" localSheetId="12">#REF!</definedName>
    <definedName name="_GOTO_EP86__PER" localSheetId="10">#REF!</definedName>
    <definedName name="_GOTO_EP86__PER" localSheetId="11">#REF!</definedName>
    <definedName name="_GOTO_EP86__PER" localSheetId="6">#REF!</definedName>
    <definedName name="_GOTO_EP86__PER" localSheetId="4">#REF!</definedName>
    <definedName name="_GOTO_EP86__PER" localSheetId="5">#REF!</definedName>
    <definedName name="_GOTO_EP86__PER" localSheetId="9">#REF!</definedName>
    <definedName name="_GOTO_EP86__PER" localSheetId="7">#REF!</definedName>
    <definedName name="_GOTO_EP86__PER" localSheetId="8">#REF!</definedName>
    <definedName name="_GOTO_EP86__PER" localSheetId="27">#REF!</definedName>
    <definedName name="_GOTO_EP86__PER" localSheetId="25">#REF!</definedName>
    <definedName name="_GOTO_EP86__PER" localSheetId="26">#REF!</definedName>
    <definedName name="_GOTO_EP86__PER" localSheetId="30">#REF!</definedName>
    <definedName name="_GOTO_EP86__PER" localSheetId="28">#REF!</definedName>
    <definedName name="_GOTO_EP86__PER" localSheetId="29">#REF!</definedName>
    <definedName name="_GOTO_EP86__PER" localSheetId="3">#REF!</definedName>
    <definedName name="_GOTO_EP86__PER" localSheetId="1">#REF!</definedName>
    <definedName name="_GOTO_EP86__PER" localSheetId="2">#REF!</definedName>
    <definedName name="_GOTO_EP86__PER" localSheetId="33">#REF!</definedName>
    <definedName name="_GOTO_EP86__PER" localSheetId="31">#REF!</definedName>
    <definedName name="_GOTO_EP86__PER" localSheetId="32">#REF!</definedName>
    <definedName name="_GOTO_EP86__PER" localSheetId="15">#REF!</definedName>
    <definedName name="_GOTO_EP86__PER" localSheetId="13">#REF!</definedName>
    <definedName name="_GOTO_EP86__PER" localSheetId="14">#REF!</definedName>
    <definedName name="_GOTO_EP86__PER" localSheetId="18">#REF!</definedName>
    <definedName name="_GOTO_EP86__PER" localSheetId="16">#REF!</definedName>
    <definedName name="_GOTO_EP86__PER" localSheetId="17">#REF!</definedName>
    <definedName name="_GOTO_EP86__PER" localSheetId="21">#REF!</definedName>
    <definedName name="_GOTO_EP86__PER" localSheetId="19">#REF!</definedName>
    <definedName name="_GOTO_EP86__PER" localSheetId="20">#REF!</definedName>
    <definedName name="_GOTO_EP86__PER">#REF!</definedName>
    <definedName name="_GOTO_FO112__RV" localSheetId="36">#REF!</definedName>
    <definedName name="_GOTO_FO112__RV" localSheetId="34">#REF!</definedName>
    <definedName name="_GOTO_FO112__RV" localSheetId="35">#REF!</definedName>
    <definedName name="_GOTO_FO112__RV" localSheetId="24">#REF!</definedName>
    <definedName name="_GOTO_FO112__RV" localSheetId="22">#REF!</definedName>
    <definedName name="_GOTO_FO112__RV" localSheetId="23">#REF!</definedName>
    <definedName name="_GOTO_FO112__RV" localSheetId="12">#REF!</definedName>
    <definedName name="_GOTO_FO112__RV" localSheetId="10">#REF!</definedName>
    <definedName name="_GOTO_FO112__RV" localSheetId="11">#REF!</definedName>
    <definedName name="_GOTO_FO112__RV" localSheetId="6">#REF!</definedName>
    <definedName name="_GOTO_FO112__RV" localSheetId="4">#REF!</definedName>
    <definedName name="_GOTO_FO112__RV" localSheetId="5">#REF!</definedName>
    <definedName name="_GOTO_FO112__RV" localSheetId="9">#REF!</definedName>
    <definedName name="_GOTO_FO112__RV" localSheetId="7">#REF!</definedName>
    <definedName name="_GOTO_FO112__RV" localSheetId="8">#REF!</definedName>
    <definedName name="_GOTO_FO112__RV" localSheetId="27">#REF!</definedName>
    <definedName name="_GOTO_FO112__RV" localSheetId="25">#REF!</definedName>
    <definedName name="_GOTO_FO112__RV" localSheetId="26">#REF!</definedName>
    <definedName name="_GOTO_FO112__RV" localSheetId="30">#REF!</definedName>
    <definedName name="_GOTO_FO112__RV" localSheetId="28">#REF!</definedName>
    <definedName name="_GOTO_FO112__RV" localSheetId="29">#REF!</definedName>
    <definedName name="_GOTO_FO112__RV" localSheetId="3">#REF!</definedName>
    <definedName name="_GOTO_FO112__RV" localSheetId="1">#REF!</definedName>
    <definedName name="_GOTO_FO112__RV" localSheetId="2">#REF!</definedName>
    <definedName name="_GOTO_FO112__RV" localSheetId="33">#REF!</definedName>
    <definedName name="_GOTO_FO112__RV" localSheetId="31">#REF!</definedName>
    <definedName name="_GOTO_FO112__RV" localSheetId="32">#REF!</definedName>
    <definedName name="_GOTO_FO112__RV" localSheetId="15">#REF!</definedName>
    <definedName name="_GOTO_FO112__RV" localSheetId="13">#REF!</definedName>
    <definedName name="_GOTO_FO112__RV" localSheetId="14">#REF!</definedName>
    <definedName name="_GOTO_FO112__RV" localSheetId="18">#REF!</definedName>
    <definedName name="_GOTO_FO112__RV" localSheetId="16">#REF!</definedName>
    <definedName name="_GOTO_FO112__RV" localSheetId="17">#REF!</definedName>
    <definedName name="_GOTO_FO112__RV" localSheetId="21">#REF!</definedName>
    <definedName name="_GOTO_FO112__RV" localSheetId="19">#REF!</definedName>
    <definedName name="_GOTO_FO112__RV" localSheetId="20">#REF!</definedName>
    <definedName name="_GOTO_FO112__RV">#REF!</definedName>
    <definedName name="_GOTO_FO56__RV_" localSheetId="36">#REF!</definedName>
    <definedName name="_GOTO_FO56__RV_" localSheetId="34">#REF!</definedName>
    <definedName name="_GOTO_FO56__RV_" localSheetId="35">#REF!</definedName>
    <definedName name="_GOTO_FO56__RV_" localSheetId="24">#REF!</definedName>
    <definedName name="_GOTO_FO56__RV_" localSheetId="22">#REF!</definedName>
    <definedName name="_GOTO_FO56__RV_" localSheetId="23">#REF!</definedName>
    <definedName name="_GOTO_FO56__RV_" localSheetId="12">#REF!</definedName>
    <definedName name="_GOTO_FO56__RV_" localSheetId="10">#REF!</definedName>
    <definedName name="_GOTO_FO56__RV_" localSheetId="11">#REF!</definedName>
    <definedName name="_GOTO_FO56__RV_" localSheetId="6">#REF!</definedName>
    <definedName name="_GOTO_FO56__RV_" localSheetId="4">#REF!</definedName>
    <definedName name="_GOTO_FO56__RV_" localSheetId="5">#REF!</definedName>
    <definedName name="_GOTO_FO56__RV_" localSheetId="9">#REF!</definedName>
    <definedName name="_GOTO_FO56__RV_" localSheetId="7">#REF!</definedName>
    <definedName name="_GOTO_FO56__RV_" localSheetId="8">#REF!</definedName>
    <definedName name="_GOTO_FO56__RV_" localSheetId="27">#REF!</definedName>
    <definedName name="_GOTO_FO56__RV_" localSheetId="25">#REF!</definedName>
    <definedName name="_GOTO_FO56__RV_" localSheetId="26">#REF!</definedName>
    <definedName name="_GOTO_FO56__RV_" localSheetId="30">#REF!</definedName>
    <definedName name="_GOTO_FO56__RV_" localSheetId="28">#REF!</definedName>
    <definedName name="_GOTO_FO56__RV_" localSheetId="29">#REF!</definedName>
    <definedName name="_GOTO_FO56__RV_" localSheetId="3">#REF!</definedName>
    <definedName name="_GOTO_FO56__RV_" localSheetId="1">#REF!</definedName>
    <definedName name="_GOTO_FO56__RV_" localSheetId="2">#REF!</definedName>
    <definedName name="_GOTO_FO56__RV_" localSheetId="33">#REF!</definedName>
    <definedName name="_GOTO_FO56__RV_" localSheetId="31">#REF!</definedName>
    <definedName name="_GOTO_FO56__RV_" localSheetId="32">#REF!</definedName>
    <definedName name="_GOTO_FO56__RV_" localSheetId="15">#REF!</definedName>
    <definedName name="_GOTO_FO56__RV_" localSheetId="13">#REF!</definedName>
    <definedName name="_GOTO_FO56__RV_" localSheetId="14">#REF!</definedName>
    <definedName name="_GOTO_FO56__RV_" localSheetId="18">#REF!</definedName>
    <definedName name="_GOTO_FO56__RV_" localSheetId="16">#REF!</definedName>
    <definedName name="_GOTO_FO56__RV_" localSheetId="17">#REF!</definedName>
    <definedName name="_GOTO_FO56__RV_" localSheetId="21">#REF!</definedName>
    <definedName name="_GOTO_FO56__RV_" localSheetId="19">#REF!</definedName>
    <definedName name="_GOTO_FO56__RV_" localSheetId="20">#REF!</definedName>
    <definedName name="_GOTO_FO56__RV_">#REF!</definedName>
    <definedName name="_HOME__GOTO_M14" localSheetId="36">#REF!</definedName>
    <definedName name="_HOME__GOTO_M14" localSheetId="34">#REF!</definedName>
    <definedName name="_HOME__GOTO_M14" localSheetId="35">#REF!</definedName>
    <definedName name="_HOME__GOTO_M14" localSheetId="24">#REF!</definedName>
    <definedName name="_HOME__GOTO_M14" localSheetId="22">#REF!</definedName>
    <definedName name="_HOME__GOTO_M14" localSheetId="23">#REF!</definedName>
    <definedName name="_HOME__GOTO_M14" localSheetId="12">#REF!</definedName>
    <definedName name="_HOME__GOTO_M14" localSheetId="10">#REF!</definedName>
    <definedName name="_HOME__GOTO_M14" localSheetId="11">#REF!</definedName>
    <definedName name="_HOME__GOTO_M14" localSheetId="6">#REF!</definedName>
    <definedName name="_HOME__GOTO_M14" localSheetId="4">#REF!</definedName>
    <definedName name="_HOME__GOTO_M14" localSheetId="5">#REF!</definedName>
    <definedName name="_HOME__GOTO_M14" localSheetId="9">#REF!</definedName>
    <definedName name="_HOME__GOTO_M14" localSheetId="7">#REF!</definedName>
    <definedName name="_HOME__GOTO_M14" localSheetId="8">#REF!</definedName>
    <definedName name="_HOME__GOTO_M14" localSheetId="27">#REF!</definedName>
    <definedName name="_HOME__GOTO_M14" localSheetId="25">#REF!</definedName>
    <definedName name="_HOME__GOTO_M14" localSheetId="26">#REF!</definedName>
    <definedName name="_HOME__GOTO_M14" localSheetId="30">#REF!</definedName>
    <definedName name="_HOME__GOTO_M14" localSheetId="28">#REF!</definedName>
    <definedName name="_HOME__GOTO_M14" localSheetId="29">#REF!</definedName>
    <definedName name="_HOME__GOTO_M14" localSheetId="3">#REF!</definedName>
    <definedName name="_HOME__GOTO_M14" localSheetId="1">#REF!</definedName>
    <definedName name="_HOME__GOTO_M14" localSheetId="2">#REF!</definedName>
    <definedName name="_HOME__GOTO_M14" localSheetId="33">#REF!</definedName>
    <definedName name="_HOME__GOTO_M14" localSheetId="31">#REF!</definedName>
    <definedName name="_HOME__GOTO_M14" localSheetId="32">#REF!</definedName>
    <definedName name="_HOME__GOTO_M14" localSheetId="15">#REF!</definedName>
    <definedName name="_HOME__GOTO_M14" localSheetId="13">#REF!</definedName>
    <definedName name="_HOME__GOTO_M14" localSheetId="14">#REF!</definedName>
    <definedName name="_HOME__GOTO_M14" localSheetId="18">#REF!</definedName>
    <definedName name="_HOME__GOTO_M14" localSheetId="16">#REF!</definedName>
    <definedName name="_HOME__GOTO_M14" localSheetId="17">#REF!</definedName>
    <definedName name="_HOME__GOTO_M14" localSheetId="21">#REF!</definedName>
    <definedName name="_HOME__GOTO_M14" localSheetId="19">#REF!</definedName>
    <definedName name="_HOME__GOTO_M14" localSheetId="20">#REF!</definedName>
    <definedName name="_HOME__GOTO_M14">#REF!</definedName>
    <definedName name="_k">#REF!</definedName>
    <definedName name="_n">#REF!</definedName>
    <definedName name="_o">#REF!</definedName>
    <definedName name="_Order1" hidden="1">255</definedName>
    <definedName name="_p">#REF!</definedName>
    <definedName name="_PLF__R__R___ES" localSheetId="36">#REF!</definedName>
    <definedName name="_PLF__R__R___ES" localSheetId="34">#REF!</definedName>
    <definedName name="_PLF__R__R___ES" localSheetId="35">#REF!</definedName>
    <definedName name="_PLF__R__R___ES" localSheetId="24">#REF!</definedName>
    <definedName name="_PLF__R__R___ES" localSheetId="22">#REF!</definedName>
    <definedName name="_PLF__R__R___ES" localSheetId="23">#REF!</definedName>
    <definedName name="_PLF__R__R___ES" localSheetId="12">#REF!</definedName>
    <definedName name="_PLF__R__R___ES" localSheetId="10">#REF!</definedName>
    <definedName name="_PLF__R__R___ES" localSheetId="11">#REF!</definedName>
    <definedName name="_PLF__R__R___ES" localSheetId="6">#REF!</definedName>
    <definedName name="_PLF__R__R___ES" localSheetId="4">#REF!</definedName>
    <definedName name="_PLF__R__R___ES" localSheetId="5">#REF!</definedName>
    <definedName name="_PLF__R__R___ES" localSheetId="9">#REF!</definedName>
    <definedName name="_PLF__R__R___ES" localSheetId="7">#REF!</definedName>
    <definedName name="_PLF__R__R___ES" localSheetId="8">#REF!</definedName>
    <definedName name="_PLF__R__R___ES" localSheetId="27">#REF!</definedName>
    <definedName name="_PLF__R__R___ES" localSheetId="25">#REF!</definedName>
    <definedName name="_PLF__R__R___ES" localSheetId="26">#REF!</definedName>
    <definedName name="_PLF__R__R___ES" localSheetId="30">#REF!</definedName>
    <definedName name="_PLF__R__R___ES" localSheetId="28">#REF!</definedName>
    <definedName name="_PLF__R__R___ES" localSheetId="29">#REF!</definedName>
    <definedName name="_PLF__R__R___ES" localSheetId="3">#REF!</definedName>
    <definedName name="_PLF__R__R___ES" localSheetId="1">#REF!</definedName>
    <definedName name="_PLF__R__R___ES" localSheetId="2">#REF!</definedName>
    <definedName name="_PLF__R__R___ES" localSheetId="33">#REF!</definedName>
    <definedName name="_PLF__R__R___ES" localSheetId="31">#REF!</definedName>
    <definedName name="_PLF__R__R___ES" localSheetId="32">#REF!</definedName>
    <definedName name="_PLF__R__R___ES" localSheetId="15">#REF!</definedName>
    <definedName name="_PLF__R__R___ES" localSheetId="13">#REF!</definedName>
    <definedName name="_PLF__R__R___ES" localSheetId="14">#REF!</definedName>
    <definedName name="_PLF__R__R___ES" localSheetId="18">#REF!</definedName>
    <definedName name="_PLF__R__R___ES" localSheetId="16">#REF!</definedName>
    <definedName name="_PLF__R__R___ES" localSheetId="17">#REF!</definedName>
    <definedName name="_PLF__R__R___ES" localSheetId="21">#REF!</definedName>
    <definedName name="_PLF__R__R___ES" localSheetId="19">#REF!</definedName>
    <definedName name="_PLF__R__R___ES" localSheetId="20">#REF!</definedName>
    <definedName name="_PLF__R__R___ES">#REF!</definedName>
    <definedName name="_RV_DOWN_6__LEF" localSheetId="36">#REF!</definedName>
    <definedName name="_RV_DOWN_6__LEF" localSheetId="34">#REF!</definedName>
    <definedName name="_RV_DOWN_6__LEF" localSheetId="35">#REF!</definedName>
    <definedName name="_RV_DOWN_6__LEF" localSheetId="24">#REF!</definedName>
    <definedName name="_RV_DOWN_6__LEF" localSheetId="22">#REF!</definedName>
    <definedName name="_RV_DOWN_6__LEF" localSheetId="23">#REF!</definedName>
    <definedName name="_RV_DOWN_6__LEF" localSheetId="12">#REF!</definedName>
    <definedName name="_RV_DOWN_6__LEF" localSheetId="10">#REF!</definedName>
    <definedName name="_RV_DOWN_6__LEF" localSheetId="11">#REF!</definedName>
    <definedName name="_RV_DOWN_6__LEF" localSheetId="6">#REF!</definedName>
    <definedName name="_RV_DOWN_6__LEF" localSheetId="4">#REF!</definedName>
    <definedName name="_RV_DOWN_6__LEF" localSheetId="5">#REF!</definedName>
    <definedName name="_RV_DOWN_6__LEF" localSheetId="9">#REF!</definedName>
    <definedName name="_RV_DOWN_6__LEF" localSheetId="7">#REF!</definedName>
    <definedName name="_RV_DOWN_6__LEF" localSheetId="8">#REF!</definedName>
    <definedName name="_RV_DOWN_6__LEF" localSheetId="27">#REF!</definedName>
    <definedName name="_RV_DOWN_6__LEF" localSheetId="25">#REF!</definedName>
    <definedName name="_RV_DOWN_6__LEF" localSheetId="26">#REF!</definedName>
    <definedName name="_RV_DOWN_6__LEF" localSheetId="30">#REF!</definedName>
    <definedName name="_RV_DOWN_6__LEF" localSheetId="28">#REF!</definedName>
    <definedName name="_RV_DOWN_6__LEF" localSheetId="29">#REF!</definedName>
    <definedName name="_RV_DOWN_6__LEF" localSheetId="3">#REF!</definedName>
    <definedName name="_RV_DOWN_6__LEF" localSheetId="1">#REF!</definedName>
    <definedName name="_RV_DOWN_6__LEF" localSheetId="2">#REF!</definedName>
    <definedName name="_RV_DOWN_6__LEF" localSheetId="33">#REF!</definedName>
    <definedName name="_RV_DOWN_6__LEF" localSheetId="31">#REF!</definedName>
    <definedName name="_RV_DOWN_6__LEF" localSheetId="32">#REF!</definedName>
    <definedName name="_RV_DOWN_6__LEF" localSheetId="15">#REF!</definedName>
    <definedName name="_RV_DOWN_6__LEF" localSheetId="13">#REF!</definedName>
    <definedName name="_RV_DOWN_6__LEF" localSheetId="14">#REF!</definedName>
    <definedName name="_RV_DOWN_6__LEF" localSheetId="18">#REF!</definedName>
    <definedName name="_RV_DOWN_6__LEF" localSheetId="16">#REF!</definedName>
    <definedName name="_RV_DOWN_6__LEF" localSheetId="17">#REF!</definedName>
    <definedName name="_RV_DOWN_6__LEF" localSheetId="21">#REF!</definedName>
    <definedName name="_RV_DOWN_6__LEF" localSheetId="19">#REF!</definedName>
    <definedName name="_RV_DOWN_6__LEF" localSheetId="20">#REF!</definedName>
    <definedName name="_RV_DOWN_6__LEF">#REF!</definedName>
    <definedName name="_s">#REF!</definedName>
    <definedName name="_SCH6" localSheetId="36">'[7]04REL'!#REF!</definedName>
    <definedName name="_SCH6" localSheetId="34">'[7]04REL'!#REF!</definedName>
    <definedName name="_SCH6" localSheetId="35">'[7]04REL'!#REF!</definedName>
    <definedName name="_SCH6" localSheetId="24">'[7]04REL'!#REF!</definedName>
    <definedName name="_SCH6" localSheetId="22">'[7]04REL'!#REF!</definedName>
    <definedName name="_SCH6" localSheetId="23">'[7]04REL'!#REF!</definedName>
    <definedName name="_SCH6" localSheetId="12">'[7]04REL'!#REF!</definedName>
    <definedName name="_SCH6" localSheetId="10">'[7]04REL'!#REF!</definedName>
    <definedName name="_SCH6" localSheetId="11">'[7]04REL'!#REF!</definedName>
    <definedName name="_SCH6" localSheetId="6">'[7]04REL'!#REF!</definedName>
    <definedName name="_SCH6" localSheetId="4">'[7]04REL'!#REF!</definedName>
    <definedName name="_SCH6" localSheetId="5">'[7]04REL'!#REF!</definedName>
    <definedName name="_SCH6" localSheetId="9">'[7]04REL'!#REF!</definedName>
    <definedName name="_SCH6" localSheetId="7">'[7]04REL'!#REF!</definedName>
    <definedName name="_SCH6" localSheetId="8">'[7]04REL'!#REF!</definedName>
    <definedName name="_SCH6" localSheetId="27">'[7]04REL'!#REF!</definedName>
    <definedName name="_SCH6" localSheetId="25">'[7]04REL'!#REF!</definedName>
    <definedName name="_SCH6" localSheetId="26">'[7]04REL'!#REF!</definedName>
    <definedName name="_SCH6" localSheetId="30">'[7]04REL'!#REF!</definedName>
    <definedName name="_SCH6" localSheetId="28">'[7]04REL'!#REF!</definedName>
    <definedName name="_SCH6" localSheetId="29">'[7]04REL'!#REF!</definedName>
    <definedName name="_SCH6" localSheetId="3">'[7]04REL'!#REF!</definedName>
    <definedName name="_SCH6" localSheetId="1">'[7]04REL'!#REF!</definedName>
    <definedName name="_SCH6" localSheetId="2">'[7]04REL'!#REF!</definedName>
    <definedName name="_SCH6" localSheetId="33">'[7]04REL'!#REF!</definedName>
    <definedName name="_SCH6" localSheetId="31">'[7]04REL'!#REF!</definedName>
    <definedName name="_SCH6" localSheetId="32">'[7]04REL'!#REF!</definedName>
    <definedName name="_SCH6" localSheetId="15">'[7]04REL'!#REF!</definedName>
    <definedName name="_SCH6" localSheetId="13">'[7]04REL'!#REF!</definedName>
    <definedName name="_SCH6" localSheetId="14">'[7]04REL'!#REF!</definedName>
    <definedName name="_SCH6" localSheetId="18">'[7]04REL'!#REF!</definedName>
    <definedName name="_SCH6" localSheetId="16">'[7]04REL'!#REF!</definedName>
    <definedName name="_SCH6" localSheetId="17">'[7]04REL'!#REF!</definedName>
    <definedName name="_SCH6" localSheetId="21">'[7]04REL'!#REF!</definedName>
    <definedName name="_SCH6" localSheetId="19">'[7]04REL'!#REF!</definedName>
    <definedName name="_SCH6" localSheetId="20">'[7]04REL'!#REF!</definedName>
    <definedName name="_SCH6">'[7]04REL'!#REF!</definedName>
    <definedName name="_SUM_DI14..DI21" localSheetId="36">#REF!</definedName>
    <definedName name="_SUM_DI14..DI21" localSheetId="34">#REF!</definedName>
    <definedName name="_SUM_DI14..DI21" localSheetId="35">#REF!</definedName>
    <definedName name="_SUM_DI14..DI21" localSheetId="24">#REF!</definedName>
    <definedName name="_SUM_DI14..DI21" localSheetId="22">#REF!</definedName>
    <definedName name="_SUM_DI14..DI21" localSheetId="23">#REF!</definedName>
    <definedName name="_SUM_DI14..DI21" localSheetId="12">#REF!</definedName>
    <definedName name="_SUM_DI14..DI21" localSheetId="10">#REF!</definedName>
    <definedName name="_SUM_DI14..DI21" localSheetId="11">#REF!</definedName>
    <definedName name="_SUM_DI14..DI21" localSheetId="6">#REF!</definedName>
    <definedName name="_SUM_DI14..DI21" localSheetId="4">#REF!</definedName>
    <definedName name="_SUM_DI14..DI21" localSheetId="5">#REF!</definedName>
    <definedName name="_SUM_DI14..DI21" localSheetId="9">#REF!</definedName>
    <definedName name="_SUM_DI14..DI21" localSheetId="7">#REF!</definedName>
    <definedName name="_SUM_DI14..DI21" localSheetId="8">#REF!</definedName>
    <definedName name="_SUM_DI14..DI21" localSheetId="27">#REF!</definedName>
    <definedName name="_SUM_DI14..DI21" localSheetId="25">#REF!</definedName>
    <definedName name="_SUM_DI14..DI21" localSheetId="26">#REF!</definedName>
    <definedName name="_SUM_DI14..DI21" localSheetId="30">#REF!</definedName>
    <definedName name="_SUM_DI14..DI21" localSheetId="28">#REF!</definedName>
    <definedName name="_SUM_DI14..DI21" localSheetId="29">#REF!</definedName>
    <definedName name="_SUM_DI14..DI21" localSheetId="3">#REF!</definedName>
    <definedName name="_SUM_DI14..DI21" localSheetId="1">#REF!</definedName>
    <definedName name="_SUM_DI14..DI21" localSheetId="2">#REF!</definedName>
    <definedName name="_SUM_DI14..DI21" localSheetId="33">#REF!</definedName>
    <definedName name="_SUM_DI14..DI21" localSheetId="31">#REF!</definedName>
    <definedName name="_SUM_DI14..DI21" localSheetId="32">#REF!</definedName>
    <definedName name="_SUM_DI14..DI21" localSheetId="15">#REF!</definedName>
    <definedName name="_SUM_DI14..DI21" localSheetId="13">#REF!</definedName>
    <definedName name="_SUM_DI14..DI21" localSheetId="14">#REF!</definedName>
    <definedName name="_SUM_DI14..DI21" localSheetId="18">#REF!</definedName>
    <definedName name="_SUM_DI14..DI21" localSheetId="16">#REF!</definedName>
    <definedName name="_SUM_DI14..DI21" localSheetId="17">#REF!</definedName>
    <definedName name="_SUM_DI14..DI21" localSheetId="21">#REF!</definedName>
    <definedName name="_SUM_DI14..DI21" localSheetId="19">#REF!</definedName>
    <definedName name="_SUM_DI14..DI21" localSheetId="20">#REF!</definedName>
    <definedName name="_SUM_DI14..DI21">#REF!</definedName>
    <definedName name="_SUM_DI22..DI29" localSheetId="36">#REF!</definedName>
    <definedName name="_SUM_DI22..DI29" localSheetId="34">#REF!</definedName>
    <definedName name="_SUM_DI22..DI29" localSheetId="35">#REF!</definedName>
    <definedName name="_SUM_DI22..DI29" localSheetId="24">#REF!</definedName>
    <definedName name="_SUM_DI22..DI29" localSheetId="22">#REF!</definedName>
    <definedName name="_SUM_DI22..DI29" localSheetId="23">#REF!</definedName>
    <definedName name="_SUM_DI22..DI29" localSheetId="12">#REF!</definedName>
    <definedName name="_SUM_DI22..DI29" localSheetId="10">#REF!</definedName>
    <definedName name="_SUM_DI22..DI29" localSheetId="11">#REF!</definedName>
    <definedName name="_SUM_DI22..DI29" localSheetId="6">#REF!</definedName>
    <definedName name="_SUM_DI22..DI29" localSheetId="4">#REF!</definedName>
    <definedName name="_SUM_DI22..DI29" localSheetId="5">#REF!</definedName>
    <definedName name="_SUM_DI22..DI29" localSheetId="9">#REF!</definedName>
    <definedName name="_SUM_DI22..DI29" localSheetId="7">#REF!</definedName>
    <definedName name="_SUM_DI22..DI29" localSheetId="8">#REF!</definedName>
    <definedName name="_SUM_DI22..DI29" localSheetId="27">#REF!</definedName>
    <definedName name="_SUM_DI22..DI29" localSheetId="25">#REF!</definedName>
    <definedName name="_SUM_DI22..DI29" localSheetId="26">#REF!</definedName>
    <definedName name="_SUM_DI22..DI29" localSheetId="30">#REF!</definedName>
    <definedName name="_SUM_DI22..DI29" localSheetId="28">#REF!</definedName>
    <definedName name="_SUM_DI22..DI29" localSheetId="29">#REF!</definedName>
    <definedName name="_SUM_DI22..DI29" localSheetId="3">#REF!</definedName>
    <definedName name="_SUM_DI22..DI29" localSheetId="1">#REF!</definedName>
    <definedName name="_SUM_DI22..DI29" localSheetId="2">#REF!</definedName>
    <definedName name="_SUM_DI22..DI29" localSheetId="33">#REF!</definedName>
    <definedName name="_SUM_DI22..DI29" localSheetId="31">#REF!</definedName>
    <definedName name="_SUM_DI22..DI29" localSheetId="32">#REF!</definedName>
    <definedName name="_SUM_DI22..DI29" localSheetId="15">#REF!</definedName>
    <definedName name="_SUM_DI22..DI29" localSheetId="13">#REF!</definedName>
    <definedName name="_SUM_DI22..DI29" localSheetId="14">#REF!</definedName>
    <definedName name="_SUM_DI22..DI29" localSheetId="18">#REF!</definedName>
    <definedName name="_SUM_DI22..DI29" localSheetId="16">#REF!</definedName>
    <definedName name="_SUM_DI22..DI29" localSheetId="17">#REF!</definedName>
    <definedName name="_SUM_DI22..DI29" localSheetId="21">#REF!</definedName>
    <definedName name="_SUM_DI22..DI29" localSheetId="19">#REF!</definedName>
    <definedName name="_SUM_DI22..DI29" localSheetId="20">#REF!</definedName>
    <definedName name="_SUM_DI22..DI29">#REF!</definedName>
    <definedName name="_U__END__U__D__" localSheetId="36">#REF!</definedName>
    <definedName name="_U__END__U__D__" localSheetId="34">#REF!</definedName>
    <definedName name="_U__END__U__D__" localSheetId="35">#REF!</definedName>
    <definedName name="_U__END__U__D__" localSheetId="24">#REF!</definedName>
    <definedName name="_U__END__U__D__" localSheetId="22">#REF!</definedName>
    <definedName name="_U__END__U__D__" localSheetId="23">#REF!</definedName>
    <definedName name="_U__END__U__D__" localSheetId="12">#REF!</definedName>
    <definedName name="_U__END__U__D__" localSheetId="10">#REF!</definedName>
    <definedName name="_U__END__U__D__" localSheetId="11">#REF!</definedName>
    <definedName name="_U__END__U__D__" localSheetId="6">#REF!</definedName>
    <definedName name="_U__END__U__D__" localSheetId="4">#REF!</definedName>
    <definedName name="_U__END__U__D__" localSheetId="5">#REF!</definedName>
    <definedName name="_U__END__U__D__" localSheetId="9">#REF!</definedName>
    <definedName name="_U__END__U__D__" localSheetId="7">#REF!</definedName>
    <definedName name="_U__END__U__D__" localSheetId="8">#REF!</definedName>
    <definedName name="_U__END__U__D__" localSheetId="27">#REF!</definedName>
    <definedName name="_U__END__U__D__" localSheetId="25">#REF!</definedName>
    <definedName name="_U__END__U__D__" localSheetId="26">#REF!</definedName>
    <definedName name="_U__END__U__D__" localSheetId="30">#REF!</definedName>
    <definedName name="_U__END__U__D__" localSheetId="28">#REF!</definedName>
    <definedName name="_U__END__U__D__" localSheetId="29">#REF!</definedName>
    <definedName name="_U__END__U__D__" localSheetId="3">#REF!</definedName>
    <definedName name="_U__END__U__D__" localSheetId="1">#REF!</definedName>
    <definedName name="_U__END__U__D__" localSheetId="2">#REF!</definedName>
    <definedName name="_U__END__U__D__" localSheetId="33">#REF!</definedName>
    <definedName name="_U__END__U__D__" localSheetId="31">#REF!</definedName>
    <definedName name="_U__END__U__D__" localSheetId="32">#REF!</definedName>
    <definedName name="_U__END__U__D__" localSheetId="15">#REF!</definedName>
    <definedName name="_U__END__U__D__" localSheetId="13">#REF!</definedName>
    <definedName name="_U__END__U__D__" localSheetId="14">#REF!</definedName>
    <definedName name="_U__END__U__D__" localSheetId="18">#REF!</definedName>
    <definedName name="_U__END__U__D__" localSheetId="16">#REF!</definedName>
    <definedName name="_U__END__U__D__" localSheetId="17">#REF!</definedName>
    <definedName name="_U__END__U__D__" localSheetId="21">#REF!</definedName>
    <definedName name="_U__END__U__D__" localSheetId="19">#REF!</definedName>
    <definedName name="_U__END__U__D__" localSheetId="20">#REF!</definedName>
    <definedName name="_U__END__U__D__">#REF!</definedName>
    <definedName name="_U__U__END__U__" localSheetId="36">#REF!</definedName>
    <definedName name="_U__U__END__U__" localSheetId="34">#REF!</definedName>
    <definedName name="_U__U__END__U__" localSheetId="35">#REF!</definedName>
    <definedName name="_U__U__END__U__" localSheetId="24">#REF!</definedName>
    <definedName name="_U__U__END__U__" localSheetId="22">#REF!</definedName>
    <definedName name="_U__U__END__U__" localSheetId="23">#REF!</definedName>
    <definedName name="_U__U__END__U__" localSheetId="12">#REF!</definedName>
    <definedName name="_U__U__END__U__" localSheetId="10">#REF!</definedName>
    <definedName name="_U__U__END__U__" localSheetId="11">#REF!</definedName>
    <definedName name="_U__U__END__U__" localSheetId="6">#REF!</definedName>
    <definedName name="_U__U__END__U__" localSheetId="4">#REF!</definedName>
    <definedName name="_U__U__END__U__" localSheetId="5">#REF!</definedName>
    <definedName name="_U__U__END__U__" localSheetId="9">#REF!</definedName>
    <definedName name="_U__U__END__U__" localSheetId="7">#REF!</definedName>
    <definedName name="_U__U__END__U__" localSheetId="8">#REF!</definedName>
    <definedName name="_U__U__END__U__" localSheetId="27">#REF!</definedName>
    <definedName name="_U__U__END__U__" localSheetId="25">#REF!</definedName>
    <definedName name="_U__U__END__U__" localSheetId="26">#REF!</definedName>
    <definedName name="_U__U__END__U__" localSheetId="30">#REF!</definedName>
    <definedName name="_U__U__END__U__" localSheetId="28">#REF!</definedName>
    <definedName name="_U__U__END__U__" localSheetId="29">#REF!</definedName>
    <definedName name="_U__U__END__U__" localSheetId="3">#REF!</definedName>
    <definedName name="_U__U__END__U__" localSheetId="1">#REF!</definedName>
    <definedName name="_U__U__END__U__" localSheetId="2">#REF!</definedName>
    <definedName name="_U__U__END__U__" localSheetId="33">#REF!</definedName>
    <definedName name="_U__U__END__U__" localSheetId="31">#REF!</definedName>
    <definedName name="_U__U__END__U__" localSheetId="32">#REF!</definedName>
    <definedName name="_U__U__END__U__" localSheetId="15">#REF!</definedName>
    <definedName name="_U__U__END__U__" localSheetId="13">#REF!</definedName>
    <definedName name="_U__U__END__U__" localSheetId="14">#REF!</definedName>
    <definedName name="_U__U__END__U__" localSheetId="18">#REF!</definedName>
    <definedName name="_U__U__END__U__" localSheetId="16">#REF!</definedName>
    <definedName name="_U__U__END__U__" localSheetId="17">#REF!</definedName>
    <definedName name="_U__U__END__U__" localSheetId="21">#REF!</definedName>
    <definedName name="_U__U__END__U__" localSheetId="19">#REF!</definedName>
    <definedName name="_U__U__END__U__" localSheetId="20">#REF!</definedName>
    <definedName name="_U__U__END__U__">#REF!</definedName>
    <definedName name="_U__U__U__U__U_" localSheetId="36">#REF!</definedName>
    <definedName name="_U__U__U__U__U_" localSheetId="34">#REF!</definedName>
    <definedName name="_U__U__U__U__U_" localSheetId="35">#REF!</definedName>
    <definedName name="_U__U__U__U__U_" localSheetId="24">#REF!</definedName>
    <definedName name="_U__U__U__U__U_" localSheetId="22">#REF!</definedName>
    <definedName name="_U__U__U__U__U_" localSheetId="23">#REF!</definedName>
    <definedName name="_U__U__U__U__U_" localSheetId="12">#REF!</definedName>
    <definedName name="_U__U__U__U__U_" localSheetId="10">#REF!</definedName>
    <definedName name="_U__U__U__U__U_" localSheetId="11">#REF!</definedName>
    <definedName name="_U__U__U__U__U_" localSheetId="6">#REF!</definedName>
    <definedName name="_U__U__U__U__U_" localSheetId="4">#REF!</definedName>
    <definedName name="_U__U__U__U__U_" localSheetId="5">#REF!</definedName>
    <definedName name="_U__U__U__U__U_" localSheetId="9">#REF!</definedName>
    <definedName name="_U__U__U__U__U_" localSheetId="7">#REF!</definedName>
    <definedName name="_U__U__U__U__U_" localSheetId="8">#REF!</definedName>
    <definedName name="_U__U__U__U__U_" localSheetId="27">#REF!</definedName>
    <definedName name="_U__U__U__U__U_" localSheetId="25">#REF!</definedName>
    <definedName name="_U__U__U__U__U_" localSheetId="26">#REF!</definedName>
    <definedName name="_U__U__U__U__U_" localSheetId="30">#REF!</definedName>
    <definedName name="_U__U__U__U__U_" localSheetId="28">#REF!</definedName>
    <definedName name="_U__U__U__U__U_" localSheetId="29">#REF!</definedName>
    <definedName name="_U__U__U__U__U_" localSheetId="3">#REF!</definedName>
    <definedName name="_U__U__U__U__U_" localSheetId="1">#REF!</definedName>
    <definedName name="_U__U__U__U__U_" localSheetId="2">#REF!</definedName>
    <definedName name="_U__U__U__U__U_" localSheetId="33">#REF!</definedName>
    <definedName name="_U__U__U__U__U_" localSheetId="31">#REF!</definedName>
    <definedName name="_U__U__U__U__U_" localSheetId="32">#REF!</definedName>
    <definedName name="_U__U__U__U__U_" localSheetId="15">#REF!</definedName>
    <definedName name="_U__U__U__U__U_" localSheetId="13">#REF!</definedName>
    <definedName name="_U__U__U__U__U_" localSheetId="14">#REF!</definedName>
    <definedName name="_U__U__U__U__U_" localSheetId="18">#REF!</definedName>
    <definedName name="_U__U__U__U__U_" localSheetId="16">#REF!</definedName>
    <definedName name="_U__U__U__U__U_" localSheetId="17">#REF!</definedName>
    <definedName name="_U__U__U__U__U_" localSheetId="21">#REF!</definedName>
    <definedName name="_U__U__U__U__U_" localSheetId="19">#REF!</definedName>
    <definedName name="_U__U__U__U__U_" localSheetId="20">#REF!</definedName>
    <definedName name="_U__U__U__U__U_">#REF!</definedName>
    <definedName name="_WGPD_GOTO_CO10" localSheetId="36">#REF!</definedName>
    <definedName name="_WGPD_GOTO_CO10" localSheetId="34">#REF!</definedName>
    <definedName name="_WGPD_GOTO_CO10" localSheetId="35">#REF!</definedName>
    <definedName name="_WGPD_GOTO_CO10" localSheetId="24">#REF!</definedName>
    <definedName name="_WGPD_GOTO_CO10" localSheetId="22">#REF!</definedName>
    <definedName name="_WGPD_GOTO_CO10" localSheetId="23">#REF!</definedName>
    <definedName name="_WGPD_GOTO_CO10" localSheetId="12">#REF!</definedName>
    <definedName name="_WGPD_GOTO_CO10" localSheetId="10">#REF!</definedName>
    <definedName name="_WGPD_GOTO_CO10" localSheetId="11">#REF!</definedName>
    <definedName name="_WGPD_GOTO_CO10" localSheetId="6">#REF!</definedName>
    <definedName name="_WGPD_GOTO_CO10" localSheetId="4">#REF!</definedName>
    <definedName name="_WGPD_GOTO_CO10" localSheetId="5">#REF!</definedName>
    <definedName name="_WGPD_GOTO_CO10" localSheetId="9">#REF!</definedName>
    <definedName name="_WGPD_GOTO_CO10" localSheetId="7">#REF!</definedName>
    <definedName name="_WGPD_GOTO_CO10" localSheetId="8">#REF!</definedName>
    <definedName name="_WGPD_GOTO_CO10" localSheetId="27">#REF!</definedName>
    <definedName name="_WGPD_GOTO_CO10" localSheetId="25">#REF!</definedName>
    <definedName name="_WGPD_GOTO_CO10" localSheetId="26">#REF!</definedName>
    <definedName name="_WGPD_GOTO_CO10" localSheetId="30">#REF!</definedName>
    <definedName name="_WGPD_GOTO_CO10" localSheetId="28">#REF!</definedName>
    <definedName name="_WGPD_GOTO_CO10" localSheetId="29">#REF!</definedName>
    <definedName name="_WGPD_GOTO_CO10" localSheetId="3">#REF!</definedName>
    <definedName name="_WGPD_GOTO_CO10" localSheetId="1">#REF!</definedName>
    <definedName name="_WGPD_GOTO_CO10" localSheetId="2">#REF!</definedName>
    <definedName name="_WGPD_GOTO_CO10" localSheetId="33">#REF!</definedName>
    <definedName name="_WGPD_GOTO_CO10" localSheetId="31">#REF!</definedName>
    <definedName name="_WGPD_GOTO_CO10" localSheetId="32">#REF!</definedName>
    <definedName name="_WGPD_GOTO_CO10" localSheetId="15">#REF!</definedName>
    <definedName name="_WGPD_GOTO_CO10" localSheetId="13">#REF!</definedName>
    <definedName name="_WGPD_GOTO_CO10" localSheetId="14">#REF!</definedName>
    <definedName name="_WGPD_GOTO_CO10" localSheetId="18">#REF!</definedName>
    <definedName name="_WGPD_GOTO_CO10" localSheetId="16">#REF!</definedName>
    <definedName name="_WGPD_GOTO_CO10" localSheetId="17">#REF!</definedName>
    <definedName name="_WGPD_GOTO_CO10" localSheetId="21">#REF!</definedName>
    <definedName name="_WGPD_GOTO_CO10" localSheetId="19">#REF!</definedName>
    <definedName name="_WGPD_GOTO_CO10" localSheetId="20">#REF!</definedName>
    <definedName name="_WGPD_GOTO_CO10">#REF!</definedName>
    <definedName name="A" localSheetId="36">#REF!</definedName>
    <definedName name="A" localSheetId="34">#REF!</definedName>
    <definedName name="A" localSheetId="35">#REF!</definedName>
    <definedName name="A" localSheetId="24">#REF!</definedName>
    <definedName name="A" localSheetId="22">#REF!</definedName>
    <definedName name="A" localSheetId="23">#REF!</definedName>
    <definedName name="A" localSheetId="12">#REF!</definedName>
    <definedName name="A" localSheetId="10">#REF!</definedName>
    <definedName name="A" localSheetId="11">#REF!</definedName>
    <definedName name="A" localSheetId="6">#REF!</definedName>
    <definedName name="A" localSheetId="4">#REF!</definedName>
    <definedName name="A" localSheetId="5">#REF!</definedName>
    <definedName name="A" localSheetId="9">#REF!</definedName>
    <definedName name="A" localSheetId="7">#REF!</definedName>
    <definedName name="A" localSheetId="8">#REF!</definedName>
    <definedName name="A" localSheetId="27">#REF!</definedName>
    <definedName name="A" localSheetId="25">#REF!</definedName>
    <definedName name="A" localSheetId="26">#REF!</definedName>
    <definedName name="A" localSheetId="30">#REF!</definedName>
    <definedName name="A" localSheetId="28">#REF!</definedName>
    <definedName name="A" localSheetId="29">#REF!</definedName>
    <definedName name="A" localSheetId="3">#REF!</definedName>
    <definedName name="A" localSheetId="1">#REF!</definedName>
    <definedName name="A" localSheetId="2">#REF!</definedName>
    <definedName name="A" localSheetId="33">#REF!</definedName>
    <definedName name="A" localSheetId="31">#REF!</definedName>
    <definedName name="A" localSheetId="32">#REF!</definedName>
    <definedName name="A" localSheetId="15">#REF!</definedName>
    <definedName name="A" localSheetId="13">#REF!</definedName>
    <definedName name="A" localSheetId="14">#REF!</definedName>
    <definedName name="A" localSheetId="18">#REF!</definedName>
    <definedName name="A" localSheetId="16">#REF!</definedName>
    <definedName name="A" localSheetId="17">#REF!</definedName>
    <definedName name="A" localSheetId="21">#REF!</definedName>
    <definedName name="A" localSheetId="19">#REF!</definedName>
    <definedName name="A" localSheetId="20">#REF!</definedName>
    <definedName name="A">#REF!</definedName>
    <definedName name="ADL.63">[8]Addl.40!$A$38:$I$284</definedName>
    <definedName name="asd">#REF!</definedName>
    <definedName name="AV" localSheetId="36">#REF!</definedName>
    <definedName name="AV" localSheetId="34">#REF!</definedName>
    <definedName name="AV" localSheetId="35">#REF!</definedName>
    <definedName name="AV" localSheetId="24">#REF!</definedName>
    <definedName name="AV" localSheetId="22">#REF!</definedName>
    <definedName name="AV" localSheetId="23">#REF!</definedName>
    <definedName name="AV" localSheetId="12">#REF!</definedName>
    <definedName name="AV" localSheetId="10">#REF!</definedName>
    <definedName name="AV" localSheetId="11">#REF!</definedName>
    <definedName name="AV" localSheetId="6">#REF!</definedName>
    <definedName name="AV" localSheetId="4">#REF!</definedName>
    <definedName name="AV" localSheetId="5">#REF!</definedName>
    <definedName name="AV" localSheetId="9">#REF!</definedName>
    <definedName name="AV" localSheetId="7">#REF!</definedName>
    <definedName name="AV" localSheetId="8">#REF!</definedName>
    <definedName name="AV" localSheetId="27">#REF!</definedName>
    <definedName name="AV" localSheetId="25">#REF!</definedName>
    <definedName name="AV" localSheetId="26">#REF!</definedName>
    <definedName name="AV" localSheetId="30">#REF!</definedName>
    <definedName name="AV" localSheetId="28">#REF!</definedName>
    <definedName name="AV" localSheetId="29">#REF!</definedName>
    <definedName name="AV" localSheetId="3">#REF!</definedName>
    <definedName name="AV" localSheetId="1">#REF!</definedName>
    <definedName name="AV" localSheetId="2">#REF!</definedName>
    <definedName name="AV" localSheetId="33">#REF!</definedName>
    <definedName name="AV" localSheetId="31">#REF!</definedName>
    <definedName name="AV" localSheetId="32">#REF!</definedName>
    <definedName name="AV" localSheetId="15">#REF!</definedName>
    <definedName name="AV" localSheetId="13">#REF!</definedName>
    <definedName name="AV" localSheetId="14">#REF!</definedName>
    <definedName name="AV" localSheetId="18">#REF!</definedName>
    <definedName name="AV" localSheetId="16">#REF!</definedName>
    <definedName name="AV" localSheetId="17">#REF!</definedName>
    <definedName name="AV" localSheetId="21">#REF!</definedName>
    <definedName name="AV" localSheetId="19">#REF!</definedName>
    <definedName name="AV" localSheetId="20">#REF!</definedName>
    <definedName name="AV">#REF!</definedName>
    <definedName name="B">[3]CE!#REF!</definedName>
    <definedName name="bbv">#REF!</definedName>
    <definedName name="blank_sheet" localSheetId="36">#REF!</definedName>
    <definedName name="blank_sheet" localSheetId="34">#REF!</definedName>
    <definedName name="blank_sheet" localSheetId="35">#REF!</definedName>
    <definedName name="blank_sheet" localSheetId="24">#REF!</definedName>
    <definedName name="blank_sheet" localSheetId="22">#REF!</definedName>
    <definedName name="blank_sheet" localSheetId="23">#REF!</definedName>
    <definedName name="blank_sheet" localSheetId="12">#REF!</definedName>
    <definedName name="blank_sheet" localSheetId="10">#REF!</definedName>
    <definedName name="blank_sheet" localSheetId="11">#REF!</definedName>
    <definedName name="blank_sheet" localSheetId="6">#REF!</definedName>
    <definedName name="blank_sheet" localSheetId="4">#REF!</definedName>
    <definedName name="blank_sheet" localSheetId="5">#REF!</definedName>
    <definedName name="blank_sheet" localSheetId="9">#REF!</definedName>
    <definedName name="blank_sheet" localSheetId="7">#REF!</definedName>
    <definedName name="blank_sheet" localSheetId="8">#REF!</definedName>
    <definedName name="blank_sheet" localSheetId="27">#REF!</definedName>
    <definedName name="blank_sheet" localSheetId="25">#REF!</definedName>
    <definedName name="blank_sheet" localSheetId="26">#REF!</definedName>
    <definedName name="blank_sheet" localSheetId="30">#REF!</definedName>
    <definedName name="blank_sheet" localSheetId="28">#REF!</definedName>
    <definedName name="blank_sheet" localSheetId="29">#REF!</definedName>
    <definedName name="blank_sheet" localSheetId="3">#REF!</definedName>
    <definedName name="blank_sheet" localSheetId="1">#REF!</definedName>
    <definedName name="blank_sheet" localSheetId="2">#REF!</definedName>
    <definedName name="blank_sheet" localSheetId="33">#REF!</definedName>
    <definedName name="blank_sheet" localSheetId="31">#REF!</definedName>
    <definedName name="blank_sheet" localSheetId="32">#REF!</definedName>
    <definedName name="blank_sheet" localSheetId="15">#REF!</definedName>
    <definedName name="blank_sheet" localSheetId="13">#REF!</definedName>
    <definedName name="blank_sheet" localSheetId="14">#REF!</definedName>
    <definedName name="blank_sheet" localSheetId="18">#REF!</definedName>
    <definedName name="blank_sheet" localSheetId="16">#REF!</definedName>
    <definedName name="blank_sheet" localSheetId="17">#REF!</definedName>
    <definedName name="blank_sheet" localSheetId="21">#REF!</definedName>
    <definedName name="blank_sheet" localSheetId="19">#REF!</definedName>
    <definedName name="blank_sheet" localSheetId="20">#REF!</definedName>
    <definedName name="blank_sheet">#REF!</definedName>
    <definedName name="c_a_s">#REF!</definedName>
    <definedName name="CASE3">#REF!</definedName>
    <definedName name="cdfghky">#REF!</definedName>
    <definedName name="CM10_C_RIGHT___" localSheetId="36">#REF!</definedName>
    <definedName name="CM10_C_RIGHT___" localSheetId="34">#REF!</definedName>
    <definedName name="CM10_C_RIGHT___" localSheetId="35">#REF!</definedName>
    <definedName name="CM10_C_RIGHT___" localSheetId="24">#REF!</definedName>
    <definedName name="CM10_C_RIGHT___" localSheetId="22">#REF!</definedName>
    <definedName name="CM10_C_RIGHT___" localSheetId="23">#REF!</definedName>
    <definedName name="CM10_C_RIGHT___" localSheetId="12">#REF!</definedName>
    <definedName name="CM10_C_RIGHT___" localSheetId="10">#REF!</definedName>
    <definedName name="CM10_C_RIGHT___" localSheetId="11">#REF!</definedName>
    <definedName name="CM10_C_RIGHT___" localSheetId="6">#REF!</definedName>
    <definedName name="CM10_C_RIGHT___" localSheetId="4">#REF!</definedName>
    <definedName name="CM10_C_RIGHT___" localSheetId="5">#REF!</definedName>
    <definedName name="CM10_C_RIGHT___" localSheetId="9">#REF!</definedName>
    <definedName name="CM10_C_RIGHT___" localSheetId="7">#REF!</definedName>
    <definedName name="CM10_C_RIGHT___" localSheetId="8">#REF!</definedName>
    <definedName name="CM10_C_RIGHT___" localSheetId="27">#REF!</definedName>
    <definedName name="CM10_C_RIGHT___" localSheetId="25">#REF!</definedName>
    <definedName name="CM10_C_RIGHT___" localSheetId="26">#REF!</definedName>
    <definedName name="CM10_C_RIGHT___" localSheetId="30">#REF!</definedName>
    <definedName name="CM10_C_RIGHT___" localSheetId="28">#REF!</definedName>
    <definedName name="CM10_C_RIGHT___" localSheetId="29">#REF!</definedName>
    <definedName name="CM10_C_RIGHT___" localSheetId="3">#REF!</definedName>
    <definedName name="CM10_C_RIGHT___" localSheetId="1">#REF!</definedName>
    <definedName name="CM10_C_RIGHT___" localSheetId="2">#REF!</definedName>
    <definedName name="CM10_C_RIGHT___" localSheetId="33">#REF!</definedName>
    <definedName name="CM10_C_RIGHT___" localSheetId="31">#REF!</definedName>
    <definedName name="CM10_C_RIGHT___" localSheetId="32">#REF!</definedName>
    <definedName name="CM10_C_RIGHT___" localSheetId="15">#REF!</definedName>
    <definedName name="CM10_C_RIGHT___" localSheetId="13">#REF!</definedName>
    <definedName name="CM10_C_RIGHT___" localSheetId="14">#REF!</definedName>
    <definedName name="CM10_C_RIGHT___" localSheetId="18">#REF!</definedName>
    <definedName name="CM10_C_RIGHT___" localSheetId="16">#REF!</definedName>
    <definedName name="CM10_C_RIGHT___" localSheetId="17">#REF!</definedName>
    <definedName name="CM10_C_RIGHT___" localSheetId="21">#REF!</definedName>
    <definedName name="CM10_C_RIGHT___" localSheetId="19">#REF!</definedName>
    <definedName name="CM10_C_RIGHT___" localSheetId="20">#REF!</definedName>
    <definedName name="CM10_C_RIGHT___">#REF!</definedName>
    <definedName name="CV" localSheetId="36">#REF!</definedName>
    <definedName name="CV" localSheetId="34">#REF!</definedName>
    <definedName name="CV" localSheetId="35">#REF!</definedName>
    <definedName name="CV" localSheetId="24">#REF!</definedName>
    <definedName name="CV" localSheetId="22">#REF!</definedName>
    <definedName name="CV" localSheetId="23">#REF!</definedName>
    <definedName name="CV" localSheetId="12">#REF!</definedName>
    <definedName name="CV" localSheetId="10">#REF!</definedName>
    <definedName name="CV" localSheetId="11">#REF!</definedName>
    <definedName name="CV" localSheetId="6">#REF!</definedName>
    <definedName name="CV" localSheetId="4">#REF!</definedName>
    <definedName name="CV" localSheetId="5">#REF!</definedName>
    <definedName name="CV" localSheetId="9">#REF!</definedName>
    <definedName name="CV" localSheetId="7">#REF!</definedName>
    <definedName name="CV" localSheetId="8">#REF!</definedName>
    <definedName name="CV" localSheetId="27">#REF!</definedName>
    <definedName name="CV" localSheetId="25">#REF!</definedName>
    <definedName name="CV" localSheetId="26">#REF!</definedName>
    <definedName name="CV" localSheetId="30">#REF!</definedName>
    <definedName name="CV" localSheetId="28">#REF!</definedName>
    <definedName name="CV" localSheetId="29">#REF!</definedName>
    <definedName name="CV" localSheetId="3">#REF!</definedName>
    <definedName name="CV" localSheetId="1">#REF!</definedName>
    <definedName name="CV" localSheetId="2">#REF!</definedName>
    <definedName name="CV" localSheetId="33">#REF!</definedName>
    <definedName name="CV" localSheetId="31">#REF!</definedName>
    <definedName name="CV" localSheetId="32">#REF!</definedName>
    <definedName name="CV" localSheetId="15">#REF!</definedName>
    <definedName name="CV" localSheetId="13">#REF!</definedName>
    <definedName name="CV" localSheetId="14">#REF!</definedName>
    <definedName name="CV" localSheetId="18">#REF!</definedName>
    <definedName name="CV" localSheetId="16">#REF!</definedName>
    <definedName name="CV" localSheetId="17">#REF!</definedName>
    <definedName name="CV" localSheetId="21">#REF!</definedName>
    <definedName name="CV" localSheetId="19">#REF!</definedName>
    <definedName name="CV" localSheetId="20">#REF!</definedName>
    <definedName name="CV">#REF!</definedName>
    <definedName name="D" localSheetId="36">#REF!</definedName>
    <definedName name="D" localSheetId="34">#REF!</definedName>
    <definedName name="D" localSheetId="35">#REF!</definedName>
    <definedName name="D" localSheetId="24">#REF!</definedName>
    <definedName name="D" localSheetId="22">#REF!</definedName>
    <definedName name="D" localSheetId="23">#REF!</definedName>
    <definedName name="D" localSheetId="12">#REF!</definedName>
    <definedName name="D" localSheetId="10">#REF!</definedName>
    <definedName name="D" localSheetId="11">#REF!</definedName>
    <definedName name="D" localSheetId="6">#REF!</definedName>
    <definedName name="D" localSheetId="4">#REF!</definedName>
    <definedName name="D" localSheetId="5">#REF!</definedName>
    <definedName name="D" localSheetId="9">#REF!</definedName>
    <definedName name="D" localSheetId="7">#REF!</definedName>
    <definedName name="D" localSheetId="8">#REF!</definedName>
    <definedName name="D" localSheetId="27">#REF!</definedName>
    <definedName name="D" localSheetId="25">#REF!</definedName>
    <definedName name="D" localSheetId="26">#REF!</definedName>
    <definedName name="D" localSheetId="30">#REF!</definedName>
    <definedName name="D" localSheetId="28">#REF!</definedName>
    <definedName name="D" localSheetId="29">#REF!</definedName>
    <definedName name="D" localSheetId="3">#REF!</definedName>
    <definedName name="D" localSheetId="1">#REF!</definedName>
    <definedName name="D" localSheetId="2">#REF!</definedName>
    <definedName name="D" localSheetId="33">#REF!</definedName>
    <definedName name="D" localSheetId="31">#REF!</definedName>
    <definedName name="D" localSheetId="32">#REF!</definedName>
    <definedName name="D" localSheetId="15">#REF!</definedName>
    <definedName name="D" localSheetId="13">#REF!</definedName>
    <definedName name="D" localSheetId="14">#REF!</definedName>
    <definedName name="D" localSheetId="18">#REF!</definedName>
    <definedName name="D" localSheetId="16">#REF!</definedName>
    <definedName name="D" localSheetId="17">#REF!</definedName>
    <definedName name="D" localSheetId="21">#REF!</definedName>
    <definedName name="D" localSheetId="19">#REF!</definedName>
    <definedName name="D" localSheetId="20">#REF!</definedName>
    <definedName name="D">#N/A</definedName>
    <definedName name="DADDA">[3]CE!#REF!</definedName>
    <definedName name="ddsfg">#REF!</definedName>
    <definedName name="DGFHJ">#REF!</definedName>
    <definedName name="dpc">'[9]dpc cost'!$D$1</definedName>
    <definedName name="dscdscds">#REF!</definedName>
    <definedName name="E_315MVA_Addl_Page1" localSheetId="36">#REF!</definedName>
    <definedName name="E_315MVA_Addl_Page1" localSheetId="34">#REF!</definedName>
    <definedName name="E_315MVA_Addl_Page1" localSheetId="35">#REF!</definedName>
    <definedName name="E_315MVA_Addl_Page1" localSheetId="24">#REF!</definedName>
    <definedName name="E_315MVA_Addl_Page1" localSheetId="22">#REF!</definedName>
    <definedName name="E_315MVA_Addl_Page1" localSheetId="23">#REF!</definedName>
    <definedName name="E_315MVA_Addl_Page1" localSheetId="12">#REF!</definedName>
    <definedName name="E_315MVA_Addl_Page1" localSheetId="10">#REF!</definedName>
    <definedName name="E_315MVA_Addl_Page1" localSheetId="11">#REF!</definedName>
    <definedName name="E_315MVA_Addl_Page1" localSheetId="6">#REF!</definedName>
    <definedName name="E_315MVA_Addl_Page1" localSheetId="4">#REF!</definedName>
    <definedName name="E_315MVA_Addl_Page1" localSheetId="5">#REF!</definedName>
    <definedName name="E_315MVA_Addl_Page1" localSheetId="9">#REF!</definedName>
    <definedName name="E_315MVA_Addl_Page1" localSheetId="7">#REF!</definedName>
    <definedName name="E_315MVA_Addl_Page1" localSheetId="8">#REF!</definedName>
    <definedName name="E_315MVA_Addl_Page1" localSheetId="27">#REF!</definedName>
    <definedName name="E_315MVA_Addl_Page1" localSheetId="25">#REF!</definedName>
    <definedName name="E_315MVA_Addl_Page1" localSheetId="26">#REF!</definedName>
    <definedName name="E_315MVA_Addl_Page1" localSheetId="30">#REF!</definedName>
    <definedName name="E_315MVA_Addl_Page1" localSheetId="28">#REF!</definedName>
    <definedName name="E_315MVA_Addl_Page1" localSheetId="29">#REF!</definedName>
    <definedName name="E_315MVA_Addl_Page1" localSheetId="3">#REF!</definedName>
    <definedName name="E_315MVA_Addl_Page1" localSheetId="1">#REF!</definedName>
    <definedName name="E_315MVA_Addl_Page1" localSheetId="2">#REF!</definedName>
    <definedName name="E_315MVA_Addl_Page1" localSheetId="33">#REF!</definedName>
    <definedName name="E_315MVA_Addl_Page1" localSheetId="31">#REF!</definedName>
    <definedName name="E_315MVA_Addl_Page1" localSheetId="32">#REF!</definedName>
    <definedName name="E_315MVA_Addl_Page1" localSheetId="15">#REF!</definedName>
    <definedName name="E_315MVA_Addl_Page1" localSheetId="13">#REF!</definedName>
    <definedName name="E_315MVA_Addl_Page1" localSheetId="14">#REF!</definedName>
    <definedName name="E_315MVA_Addl_Page1" localSheetId="18">#REF!</definedName>
    <definedName name="E_315MVA_Addl_Page1" localSheetId="16">#REF!</definedName>
    <definedName name="E_315MVA_Addl_Page1" localSheetId="17">#REF!</definedName>
    <definedName name="E_315MVA_Addl_Page1" localSheetId="21">#REF!</definedName>
    <definedName name="E_315MVA_Addl_Page1" localSheetId="19">#REF!</definedName>
    <definedName name="E_315MVA_Addl_Page1" localSheetId="20">#REF!</definedName>
    <definedName name="E_315MVA_Addl_Page1">#REF!</definedName>
    <definedName name="E_315MVA_Addl_Page2" localSheetId="36">#REF!</definedName>
    <definedName name="E_315MVA_Addl_Page2" localSheetId="34">#REF!</definedName>
    <definedName name="E_315MVA_Addl_Page2" localSheetId="35">#REF!</definedName>
    <definedName name="E_315MVA_Addl_Page2" localSheetId="24">#REF!</definedName>
    <definedName name="E_315MVA_Addl_Page2" localSheetId="22">#REF!</definedName>
    <definedName name="E_315MVA_Addl_Page2" localSheetId="23">#REF!</definedName>
    <definedName name="E_315MVA_Addl_Page2" localSheetId="12">#REF!</definedName>
    <definedName name="E_315MVA_Addl_Page2" localSheetId="10">#REF!</definedName>
    <definedName name="E_315MVA_Addl_Page2" localSheetId="11">#REF!</definedName>
    <definedName name="E_315MVA_Addl_Page2" localSheetId="6">#REF!</definedName>
    <definedName name="E_315MVA_Addl_Page2" localSheetId="4">#REF!</definedName>
    <definedName name="E_315MVA_Addl_Page2" localSheetId="5">#REF!</definedName>
    <definedName name="E_315MVA_Addl_Page2" localSheetId="9">#REF!</definedName>
    <definedName name="E_315MVA_Addl_Page2" localSheetId="7">#REF!</definedName>
    <definedName name="E_315MVA_Addl_Page2" localSheetId="8">#REF!</definedName>
    <definedName name="E_315MVA_Addl_Page2" localSheetId="27">#REF!</definedName>
    <definedName name="E_315MVA_Addl_Page2" localSheetId="25">#REF!</definedName>
    <definedName name="E_315MVA_Addl_Page2" localSheetId="26">#REF!</definedName>
    <definedName name="E_315MVA_Addl_Page2" localSheetId="30">#REF!</definedName>
    <definedName name="E_315MVA_Addl_Page2" localSheetId="28">#REF!</definedName>
    <definedName name="E_315MVA_Addl_Page2" localSheetId="29">#REF!</definedName>
    <definedName name="E_315MVA_Addl_Page2" localSheetId="3">#REF!</definedName>
    <definedName name="E_315MVA_Addl_Page2" localSheetId="1">#REF!</definedName>
    <definedName name="E_315MVA_Addl_Page2" localSheetId="2">#REF!</definedName>
    <definedName name="E_315MVA_Addl_Page2" localSheetId="33">#REF!</definedName>
    <definedName name="E_315MVA_Addl_Page2" localSheetId="31">#REF!</definedName>
    <definedName name="E_315MVA_Addl_Page2" localSheetId="32">#REF!</definedName>
    <definedName name="E_315MVA_Addl_Page2" localSheetId="15">#REF!</definedName>
    <definedName name="E_315MVA_Addl_Page2" localSheetId="13">#REF!</definedName>
    <definedName name="E_315MVA_Addl_Page2" localSheetId="14">#REF!</definedName>
    <definedName name="E_315MVA_Addl_Page2" localSheetId="18">#REF!</definedName>
    <definedName name="E_315MVA_Addl_Page2" localSheetId="16">#REF!</definedName>
    <definedName name="E_315MVA_Addl_Page2" localSheetId="17">#REF!</definedName>
    <definedName name="E_315MVA_Addl_Page2" localSheetId="21">#REF!</definedName>
    <definedName name="E_315MVA_Addl_Page2" localSheetId="19">#REF!</definedName>
    <definedName name="E_315MVA_Addl_Page2" localSheetId="20">#REF!</definedName>
    <definedName name="E_315MVA_Addl_Page2">#REF!</definedName>
    <definedName name="Erai_level">[10]Level_qty!$B$8:$C$528</definedName>
    <definedName name="Excel_BuiltIn_Print_Area">#REF!</definedName>
    <definedName name="FAX" localSheetId="36">#REF!</definedName>
    <definedName name="FAX" localSheetId="34">#REF!</definedName>
    <definedName name="FAX" localSheetId="35">#REF!</definedName>
    <definedName name="FAX" localSheetId="24">#REF!</definedName>
    <definedName name="FAX" localSheetId="22">#REF!</definedName>
    <definedName name="FAX" localSheetId="23">#REF!</definedName>
    <definedName name="FAX" localSheetId="12">#REF!</definedName>
    <definedName name="FAX" localSheetId="10">#REF!</definedName>
    <definedName name="FAX" localSheetId="11">#REF!</definedName>
    <definedName name="FAX" localSheetId="6">#REF!</definedName>
    <definedName name="FAX" localSheetId="4">#REF!</definedName>
    <definedName name="FAX" localSheetId="5">#REF!</definedName>
    <definedName name="FAX" localSheetId="9">#REF!</definedName>
    <definedName name="FAX" localSheetId="7">#REF!</definedName>
    <definedName name="FAX" localSheetId="8">#REF!</definedName>
    <definedName name="FAX" localSheetId="27">#REF!</definedName>
    <definedName name="FAX" localSheetId="25">#REF!</definedName>
    <definedName name="FAX" localSheetId="26">#REF!</definedName>
    <definedName name="FAX" localSheetId="30">#REF!</definedName>
    <definedName name="FAX" localSheetId="28">#REF!</definedName>
    <definedName name="FAX" localSheetId="29">#REF!</definedName>
    <definedName name="FAX" localSheetId="3">#REF!</definedName>
    <definedName name="FAX" localSheetId="1">#REF!</definedName>
    <definedName name="FAX" localSheetId="2">#REF!</definedName>
    <definedName name="FAX" localSheetId="33">#REF!</definedName>
    <definedName name="FAX" localSheetId="31">#REF!</definedName>
    <definedName name="FAX" localSheetId="32">#REF!</definedName>
    <definedName name="FAX" localSheetId="15">#REF!</definedName>
    <definedName name="FAX" localSheetId="13">#REF!</definedName>
    <definedName name="FAX" localSheetId="14">#REF!</definedName>
    <definedName name="FAX" localSheetId="18">#REF!</definedName>
    <definedName name="FAX" localSheetId="16">#REF!</definedName>
    <definedName name="FAX" localSheetId="17">#REF!</definedName>
    <definedName name="FAX" localSheetId="21">#REF!</definedName>
    <definedName name="FAX" localSheetId="19">#REF!</definedName>
    <definedName name="FAX" localSheetId="20">#REF!</definedName>
    <definedName name="FAX">#REF!</definedName>
    <definedName name="Final_Copy" localSheetId="36">#REF!</definedName>
    <definedName name="Final_Copy" localSheetId="34">#REF!</definedName>
    <definedName name="Final_Copy" localSheetId="35">#REF!</definedName>
    <definedName name="Final_Copy" localSheetId="24">#REF!</definedName>
    <definedName name="Final_Copy" localSheetId="22">#REF!</definedName>
    <definedName name="Final_Copy" localSheetId="23">#REF!</definedName>
    <definedName name="Final_Copy" localSheetId="12">#REF!</definedName>
    <definedName name="Final_Copy" localSheetId="10">#REF!</definedName>
    <definedName name="Final_Copy" localSheetId="11">#REF!</definedName>
    <definedName name="Final_Copy" localSheetId="6">#REF!</definedName>
    <definedName name="Final_Copy" localSheetId="4">#REF!</definedName>
    <definedName name="Final_Copy" localSheetId="5">#REF!</definedName>
    <definedName name="Final_Copy" localSheetId="9">#REF!</definedName>
    <definedName name="Final_Copy" localSheetId="7">#REF!</definedName>
    <definedName name="Final_Copy" localSheetId="8">#REF!</definedName>
    <definedName name="Final_Copy" localSheetId="27">#REF!</definedName>
    <definedName name="Final_Copy" localSheetId="25">#REF!</definedName>
    <definedName name="Final_Copy" localSheetId="26">#REF!</definedName>
    <definedName name="Final_Copy" localSheetId="30">#REF!</definedName>
    <definedName name="Final_Copy" localSheetId="28">#REF!</definedName>
    <definedName name="Final_Copy" localSheetId="29">#REF!</definedName>
    <definedName name="Final_Copy" localSheetId="3">#REF!</definedName>
    <definedName name="Final_Copy" localSheetId="1">#REF!</definedName>
    <definedName name="Final_Copy" localSheetId="2">#REF!</definedName>
    <definedName name="Final_Copy" localSheetId="33">#REF!</definedName>
    <definedName name="Final_Copy" localSheetId="31">#REF!</definedName>
    <definedName name="Final_Copy" localSheetId="32">#REF!</definedName>
    <definedName name="Final_Copy" localSheetId="15">#REF!</definedName>
    <definedName name="Final_Copy" localSheetId="13">#REF!</definedName>
    <definedName name="Final_Copy" localSheetId="14">#REF!</definedName>
    <definedName name="Final_Copy" localSheetId="18">#REF!</definedName>
    <definedName name="Final_Copy" localSheetId="16">#REF!</definedName>
    <definedName name="Final_Copy" localSheetId="17">#REF!</definedName>
    <definedName name="Final_Copy" localSheetId="21">#REF!</definedName>
    <definedName name="Final_Copy" localSheetId="19">#REF!</definedName>
    <definedName name="Final_Copy" localSheetId="20">#REF!</definedName>
    <definedName name="Final_Copy">#REF!</definedName>
    <definedName name="Fuel_Exp_CY" localSheetId="36">#REF!</definedName>
    <definedName name="Fuel_Exp_CY" localSheetId="34">#REF!</definedName>
    <definedName name="Fuel_Exp_CY" localSheetId="35">#REF!</definedName>
    <definedName name="Fuel_Exp_CY" localSheetId="24">#REF!</definedName>
    <definedName name="Fuel_Exp_CY" localSheetId="22">#REF!</definedName>
    <definedName name="Fuel_Exp_CY" localSheetId="23">#REF!</definedName>
    <definedName name="Fuel_Exp_CY" localSheetId="12">#REF!</definedName>
    <definedName name="Fuel_Exp_CY" localSheetId="10">#REF!</definedName>
    <definedName name="Fuel_Exp_CY" localSheetId="11">#REF!</definedName>
    <definedName name="Fuel_Exp_CY" localSheetId="6">#REF!</definedName>
    <definedName name="Fuel_Exp_CY" localSheetId="4">#REF!</definedName>
    <definedName name="Fuel_Exp_CY" localSheetId="5">#REF!</definedName>
    <definedName name="Fuel_Exp_CY" localSheetId="9">#REF!</definedName>
    <definedName name="Fuel_Exp_CY" localSheetId="7">#REF!</definedName>
    <definedName name="Fuel_Exp_CY" localSheetId="8">#REF!</definedName>
    <definedName name="Fuel_Exp_CY" localSheetId="27">#REF!</definedName>
    <definedName name="Fuel_Exp_CY" localSheetId="25">#REF!</definedName>
    <definedName name="Fuel_Exp_CY" localSheetId="26">#REF!</definedName>
    <definedName name="Fuel_Exp_CY" localSheetId="30">#REF!</definedName>
    <definedName name="Fuel_Exp_CY" localSheetId="28">#REF!</definedName>
    <definedName name="Fuel_Exp_CY" localSheetId="29">#REF!</definedName>
    <definedName name="Fuel_Exp_CY" localSheetId="3">#REF!</definedName>
    <definedName name="Fuel_Exp_CY" localSheetId="1">#REF!</definedName>
    <definedName name="Fuel_Exp_CY" localSheetId="2">#REF!</definedName>
    <definedName name="Fuel_Exp_CY" localSheetId="33">#REF!</definedName>
    <definedName name="Fuel_Exp_CY" localSheetId="31">#REF!</definedName>
    <definedName name="Fuel_Exp_CY" localSheetId="32">#REF!</definedName>
    <definedName name="Fuel_Exp_CY" localSheetId="15">#REF!</definedName>
    <definedName name="Fuel_Exp_CY" localSheetId="13">#REF!</definedName>
    <definedName name="Fuel_Exp_CY" localSheetId="14">#REF!</definedName>
    <definedName name="Fuel_Exp_CY" localSheetId="18">#REF!</definedName>
    <definedName name="Fuel_Exp_CY" localSheetId="16">#REF!</definedName>
    <definedName name="Fuel_Exp_CY" localSheetId="17">#REF!</definedName>
    <definedName name="Fuel_Exp_CY" localSheetId="21">#REF!</definedName>
    <definedName name="Fuel_Exp_CY" localSheetId="19">#REF!</definedName>
    <definedName name="Fuel_Exp_CY" localSheetId="20">#REF!</definedName>
    <definedName name="Fuel_Exp_CY">#REF!</definedName>
    <definedName name="Fuel_Exp_EY" localSheetId="36">#REF!</definedName>
    <definedName name="Fuel_Exp_EY" localSheetId="34">#REF!</definedName>
    <definedName name="Fuel_Exp_EY" localSheetId="35">#REF!</definedName>
    <definedName name="Fuel_Exp_EY" localSheetId="24">#REF!</definedName>
    <definedName name="Fuel_Exp_EY" localSheetId="22">#REF!</definedName>
    <definedName name="Fuel_Exp_EY" localSheetId="23">#REF!</definedName>
    <definedName name="Fuel_Exp_EY" localSheetId="12">#REF!</definedName>
    <definedName name="Fuel_Exp_EY" localSheetId="10">#REF!</definedName>
    <definedName name="Fuel_Exp_EY" localSheetId="11">#REF!</definedName>
    <definedName name="Fuel_Exp_EY" localSheetId="6">#REF!</definedName>
    <definedName name="Fuel_Exp_EY" localSheetId="4">#REF!</definedName>
    <definedName name="Fuel_Exp_EY" localSheetId="5">#REF!</definedName>
    <definedName name="Fuel_Exp_EY" localSheetId="9">#REF!</definedName>
    <definedName name="Fuel_Exp_EY" localSheetId="7">#REF!</definedName>
    <definedName name="Fuel_Exp_EY" localSheetId="8">#REF!</definedName>
    <definedName name="Fuel_Exp_EY" localSheetId="27">#REF!</definedName>
    <definedName name="Fuel_Exp_EY" localSheetId="25">#REF!</definedName>
    <definedName name="Fuel_Exp_EY" localSheetId="26">#REF!</definedName>
    <definedName name="Fuel_Exp_EY" localSheetId="30">#REF!</definedName>
    <definedName name="Fuel_Exp_EY" localSheetId="28">#REF!</definedName>
    <definedName name="Fuel_Exp_EY" localSheetId="29">#REF!</definedName>
    <definedName name="Fuel_Exp_EY" localSheetId="3">#REF!</definedName>
    <definedName name="Fuel_Exp_EY" localSheetId="1">#REF!</definedName>
    <definedName name="Fuel_Exp_EY" localSheetId="2">#REF!</definedName>
    <definedName name="Fuel_Exp_EY" localSheetId="33">#REF!</definedName>
    <definedName name="Fuel_Exp_EY" localSheetId="31">#REF!</definedName>
    <definedName name="Fuel_Exp_EY" localSheetId="32">#REF!</definedName>
    <definedName name="Fuel_Exp_EY" localSheetId="15">#REF!</definedName>
    <definedName name="Fuel_Exp_EY" localSheetId="13">#REF!</definedName>
    <definedName name="Fuel_Exp_EY" localSheetId="14">#REF!</definedName>
    <definedName name="Fuel_Exp_EY" localSheetId="18">#REF!</definedName>
    <definedName name="Fuel_Exp_EY" localSheetId="16">#REF!</definedName>
    <definedName name="Fuel_Exp_EY" localSheetId="17">#REF!</definedName>
    <definedName name="Fuel_Exp_EY" localSheetId="21">#REF!</definedName>
    <definedName name="Fuel_Exp_EY" localSheetId="19">#REF!</definedName>
    <definedName name="Fuel_Exp_EY" localSheetId="20">#REF!</definedName>
    <definedName name="Fuel_Exp_EY">#REF!</definedName>
    <definedName name="Fuel_Exp_PY" localSheetId="36">#REF!</definedName>
    <definedName name="Fuel_Exp_PY" localSheetId="34">#REF!</definedName>
    <definedName name="Fuel_Exp_PY" localSheetId="35">#REF!</definedName>
    <definedName name="Fuel_Exp_PY" localSheetId="24">#REF!</definedName>
    <definedName name="Fuel_Exp_PY" localSheetId="22">#REF!</definedName>
    <definedName name="Fuel_Exp_PY" localSheetId="23">#REF!</definedName>
    <definedName name="Fuel_Exp_PY" localSheetId="12">#REF!</definedName>
    <definedName name="Fuel_Exp_PY" localSheetId="10">#REF!</definedName>
    <definedName name="Fuel_Exp_PY" localSheetId="11">#REF!</definedName>
    <definedName name="Fuel_Exp_PY" localSheetId="6">#REF!</definedName>
    <definedName name="Fuel_Exp_PY" localSheetId="4">#REF!</definedName>
    <definedName name="Fuel_Exp_PY" localSheetId="5">#REF!</definedName>
    <definedName name="Fuel_Exp_PY" localSheetId="9">#REF!</definedName>
    <definedName name="Fuel_Exp_PY" localSheetId="7">#REF!</definedName>
    <definedName name="Fuel_Exp_PY" localSheetId="8">#REF!</definedName>
    <definedName name="Fuel_Exp_PY" localSheetId="27">#REF!</definedName>
    <definedName name="Fuel_Exp_PY" localSheetId="25">#REF!</definedName>
    <definedName name="Fuel_Exp_PY" localSheetId="26">#REF!</definedName>
    <definedName name="Fuel_Exp_PY" localSheetId="30">#REF!</definedName>
    <definedName name="Fuel_Exp_PY" localSheetId="28">#REF!</definedName>
    <definedName name="Fuel_Exp_PY" localSheetId="29">#REF!</definedName>
    <definedName name="Fuel_Exp_PY" localSheetId="3">#REF!</definedName>
    <definedName name="Fuel_Exp_PY" localSheetId="1">#REF!</definedName>
    <definedName name="Fuel_Exp_PY" localSheetId="2">#REF!</definedName>
    <definedName name="Fuel_Exp_PY" localSheetId="33">#REF!</definedName>
    <definedName name="Fuel_Exp_PY" localSheetId="31">#REF!</definedName>
    <definedName name="Fuel_Exp_PY" localSheetId="32">#REF!</definedName>
    <definedName name="Fuel_Exp_PY" localSheetId="15">#REF!</definedName>
    <definedName name="Fuel_Exp_PY" localSheetId="13">#REF!</definedName>
    <definedName name="Fuel_Exp_PY" localSheetId="14">#REF!</definedName>
    <definedName name="Fuel_Exp_PY" localSheetId="18">#REF!</definedName>
    <definedName name="Fuel_Exp_PY" localSheetId="16">#REF!</definedName>
    <definedName name="Fuel_Exp_PY" localSheetId="17">#REF!</definedName>
    <definedName name="Fuel_Exp_PY" localSheetId="21">#REF!</definedName>
    <definedName name="Fuel_Exp_PY" localSheetId="19">#REF!</definedName>
    <definedName name="Fuel_Exp_PY" localSheetId="20">#REF!</definedName>
    <definedName name="Fuel_Exp_PY">#REF!</definedName>
    <definedName name="gg">#REF!</definedName>
    <definedName name="GR" localSheetId="36">#REF!</definedName>
    <definedName name="GR" localSheetId="34">#REF!</definedName>
    <definedName name="GR" localSheetId="35">#REF!</definedName>
    <definedName name="GR" localSheetId="24">#REF!</definedName>
    <definedName name="GR" localSheetId="22">#REF!</definedName>
    <definedName name="GR" localSheetId="23">#REF!</definedName>
    <definedName name="GR" localSheetId="12">#REF!</definedName>
    <definedName name="GR" localSheetId="10">#REF!</definedName>
    <definedName name="GR" localSheetId="11">#REF!</definedName>
    <definedName name="GR" localSheetId="6">#REF!</definedName>
    <definedName name="GR" localSheetId="4">#REF!</definedName>
    <definedName name="GR" localSheetId="5">#REF!</definedName>
    <definedName name="GR" localSheetId="9">#REF!</definedName>
    <definedName name="GR" localSheetId="7">#REF!</definedName>
    <definedName name="GR" localSheetId="8">#REF!</definedName>
    <definedName name="GR" localSheetId="27">#REF!</definedName>
    <definedName name="GR" localSheetId="25">#REF!</definedName>
    <definedName name="GR" localSheetId="26">#REF!</definedName>
    <definedName name="GR" localSheetId="30">#REF!</definedName>
    <definedName name="GR" localSheetId="28">#REF!</definedName>
    <definedName name="GR" localSheetId="29">#REF!</definedName>
    <definedName name="GR" localSheetId="3">#REF!</definedName>
    <definedName name="GR" localSheetId="1">#REF!</definedName>
    <definedName name="GR" localSheetId="2">#REF!</definedName>
    <definedName name="GR" localSheetId="33">#REF!</definedName>
    <definedName name="GR" localSheetId="31">#REF!</definedName>
    <definedName name="GR" localSheetId="32">#REF!</definedName>
    <definedName name="GR" localSheetId="15">#REF!</definedName>
    <definedName name="GR" localSheetId="13">#REF!</definedName>
    <definedName name="GR" localSheetId="14">#REF!</definedName>
    <definedName name="GR" localSheetId="18">#REF!</definedName>
    <definedName name="GR" localSheetId="16">#REF!</definedName>
    <definedName name="GR" localSheetId="17">#REF!</definedName>
    <definedName name="GR" localSheetId="21">#REF!</definedName>
    <definedName name="GR" localSheetId="19">#REF!</definedName>
    <definedName name="GR" localSheetId="20">#REF!</definedName>
    <definedName name="GR">#REF!</definedName>
    <definedName name="h">#REF!</definedName>
    <definedName name="hjk">[3]CE!#REF!</definedName>
    <definedName name="HR_IMPACT" localSheetId="36">#REF!</definedName>
    <definedName name="HR_IMPACT" localSheetId="34">#REF!</definedName>
    <definedName name="HR_IMPACT" localSheetId="35">#REF!</definedName>
    <definedName name="HR_IMPACT" localSheetId="24">#REF!</definedName>
    <definedName name="HR_IMPACT" localSheetId="22">#REF!</definedName>
    <definedName name="HR_IMPACT" localSheetId="23">#REF!</definedName>
    <definedName name="HR_IMPACT" localSheetId="12">#REF!</definedName>
    <definedName name="HR_IMPACT" localSheetId="10">#REF!</definedName>
    <definedName name="HR_IMPACT" localSheetId="11">#REF!</definedName>
    <definedName name="HR_IMPACT" localSheetId="6">#REF!</definedName>
    <definedName name="HR_IMPACT" localSheetId="4">#REF!</definedName>
    <definedName name="HR_IMPACT" localSheetId="5">#REF!</definedName>
    <definedName name="HR_IMPACT" localSheetId="9">#REF!</definedName>
    <definedName name="HR_IMPACT" localSheetId="7">#REF!</definedName>
    <definedName name="HR_IMPACT" localSheetId="8">#REF!</definedName>
    <definedName name="HR_IMPACT" localSheetId="27">#REF!</definedName>
    <definedName name="HR_IMPACT" localSheetId="25">#REF!</definedName>
    <definedName name="HR_IMPACT" localSheetId="26">#REF!</definedName>
    <definedName name="HR_IMPACT" localSheetId="30">#REF!</definedName>
    <definedName name="HR_IMPACT" localSheetId="28">#REF!</definedName>
    <definedName name="HR_IMPACT" localSheetId="29">#REF!</definedName>
    <definedName name="HR_IMPACT" localSheetId="3">#REF!</definedName>
    <definedName name="HR_IMPACT" localSheetId="1">#REF!</definedName>
    <definedName name="HR_IMPACT" localSheetId="2">#REF!</definedName>
    <definedName name="HR_IMPACT" localSheetId="33">#REF!</definedName>
    <definedName name="HR_IMPACT" localSheetId="31">#REF!</definedName>
    <definedName name="HR_IMPACT" localSheetId="32">#REF!</definedName>
    <definedName name="HR_IMPACT" localSheetId="15">#REF!</definedName>
    <definedName name="HR_IMPACT" localSheetId="13">#REF!</definedName>
    <definedName name="HR_IMPACT" localSheetId="14">#REF!</definedName>
    <definedName name="HR_IMPACT" localSheetId="18">#REF!</definedName>
    <definedName name="HR_IMPACT" localSheetId="16">#REF!</definedName>
    <definedName name="HR_IMPACT" localSheetId="17">#REF!</definedName>
    <definedName name="HR_IMPACT" localSheetId="21">#REF!</definedName>
    <definedName name="HR_IMPACT" localSheetId="19">#REF!</definedName>
    <definedName name="HR_IMPACT" localSheetId="20">#REF!</definedName>
    <definedName name="HR_IMPACT">#REF!</definedName>
    <definedName name="Intt_Charge_cY" localSheetId="36">#REF!,#REF!</definedName>
    <definedName name="Intt_Charge_cY" localSheetId="34">#REF!,#REF!</definedName>
    <definedName name="Intt_Charge_cY" localSheetId="35">#REF!,#REF!</definedName>
    <definedName name="Intt_Charge_cY" localSheetId="24">#REF!,#REF!</definedName>
    <definedName name="Intt_Charge_cY" localSheetId="22">#REF!,#REF!</definedName>
    <definedName name="Intt_Charge_cY" localSheetId="23">#REF!,#REF!</definedName>
    <definedName name="Intt_Charge_cY" localSheetId="12">#REF!,#REF!</definedName>
    <definedName name="Intt_Charge_cY" localSheetId="10">#REF!,#REF!</definedName>
    <definedName name="Intt_Charge_cY" localSheetId="11">#REF!,#REF!</definedName>
    <definedName name="Intt_Charge_cY" localSheetId="6">#REF!,#REF!</definedName>
    <definedName name="Intt_Charge_cY" localSheetId="4">#REF!,#REF!</definedName>
    <definedName name="Intt_Charge_cY" localSheetId="5">#REF!,#REF!</definedName>
    <definedName name="Intt_Charge_cY" localSheetId="9">#REF!,#REF!</definedName>
    <definedName name="Intt_Charge_cY" localSheetId="7">#REF!,#REF!</definedName>
    <definedName name="Intt_Charge_cY" localSheetId="8">#REF!,#REF!</definedName>
    <definedName name="Intt_Charge_cY" localSheetId="27">#REF!,#REF!</definedName>
    <definedName name="Intt_Charge_cY" localSheetId="25">#REF!,#REF!</definedName>
    <definedName name="Intt_Charge_cY" localSheetId="26">#REF!,#REF!</definedName>
    <definedName name="Intt_Charge_cY" localSheetId="30">#REF!,#REF!</definedName>
    <definedName name="Intt_Charge_cY" localSheetId="28">#REF!,#REF!</definedName>
    <definedName name="Intt_Charge_cY" localSheetId="29">#REF!,#REF!</definedName>
    <definedName name="Intt_Charge_cY" localSheetId="3">#REF!,#REF!</definedName>
    <definedName name="Intt_Charge_cY" localSheetId="1">#REF!,#REF!</definedName>
    <definedName name="Intt_Charge_cY" localSheetId="2">#REF!,#REF!</definedName>
    <definedName name="Intt_Charge_cY" localSheetId="33">#REF!,#REF!</definedName>
    <definedName name="Intt_Charge_cY" localSheetId="31">#REF!,#REF!</definedName>
    <definedName name="Intt_Charge_cY" localSheetId="32">#REF!,#REF!</definedName>
    <definedName name="Intt_Charge_cY" localSheetId="15">#REF!,#REF!</definedName>
    <definedName name="Intt_Charge_cY" localSheetId="13">#REF!,#REF!</definedName>
    <definedName name="Intt_Charge_cY" localSheetId="14">#REF!,#REF!</definedName>
    <definedName name="Intt_Charge_cY" localSheetId="18">#REF!,#REF!</definedName>
    <definedName name="Intt_Charge_cY" localSheetId="16">#REF!,#REF!</definedName>
    <definedName name="Intt_Charge_cY" localSheetId="17">#REF!,#REF!</definedName>
    <definedName name="Intt_Charge_cY" localSheetId="21">#REF!,#REF!</definedName>
    <definedName name="Intt_Charge_cY" localSheetId="19">#REF!,#REF!</definedName>
    <definedName name="Intt_Charge_cY" localSheetId="20">#REF!,#REF!</definedName>
    <definedName name="Intt_Charge_cY">#REF!,#REF!</definedName>
    <definedName name="Intt_Charge_cy_1">'[11]A 3.7'!$H$35,'[11]A 3.7'!$H$44</definedName>
    <definedName name="Intt_Charge_eY" localSheetId="36">#REF!,#REF!</definedName>
    <definedName name="Intt_Charge_eY" localSheetId="34">#REF!,#REF!</definedName>
    <definedName name="Intt_Charge_eY" localSheetId="35">#REF!,#REF!</definedName>
    <definedName name="Intt_Charge_eY" localSheetId="24">#REF!,#REF!</definedName>
    <definedName name="Intt_Charge_eY" localSheetId="22">#REF!,#REF!</definedName>
    <definedName name="Intt_Charge_eY" localSheetId="23">#REF!,#REF!</definedName>
    <definedName name="Intt_Charge_eY" localSheetId="12">#REF!,#REF!</definedName>
    <definedName name="Intt_Charge_eY" localSheetId="10">#REF!,#REF!</definedName>
    <definedName name="Intt_Charge_eY" localSheetId="11">#REF!,#REF!</definedName>
    <definedName name="Intt_Charge_eY" localSheetId="6">#REF!,#REF!</definedName>
    <definedName name="Intt_Charge_eY" localSheetId="4">#REF!,#REF!</definedName>
    <definedName name="Intt_Charge_eY" localSheetId="5">#REF!,#REF!</definedName>
    <definedName name="Intt_Charge_eY" localSheetId="9">#REF!,#REF!</definedName>
    <definedName name="Intt_Charge_eY" localSheetId="7">#REF!,#REF!</definedName>
    <definedName name="Intt_Charge_eY" localSheetId="8">#REF!,#REF!</definedName>
    <definedName name="Intt_Charge_eY" localSheetId="27">#REF!,#REF!</definedName>
    <definedName name="Intt_Charge_eY" localSheetId="25">#REF!,#REF!</definedName>
    <definedName name="Intt_Charge_eY" localSheetId="26">#REF!,#REF!</definedName>
    <definedName name="Intt_Charge_eY" localSheetId="30">#REF!,#REF!</definedName>
    <definedName name="Intt_Charge_eY" localSheetId="28">#REF!,#REF!</definedName>
    <definedName name="Intt_Charge_eY" localSheetId="29">#REF!,#REF!</definedName>
    <definedName name="Intt_Charge_eY" localSheetId="3">#REF!,#REF!</definedName>
    <definedName name="Intt_Charge_eY" localSheetId="1">#REF!,#REF!</definedName>
    <definedName name="Intt_Charge_eY" localSheetId="2">#REF!,#REF!</definedName>
    <definedName name="Intt_Charge_eY" localSheetId="33">#REF!,#REF!</definedName>
    <definedName name="Intt_Charge_eY" localSheetId="31">#REF!,#REF!</definedName>
    <definedName name="Intt_Charge_eY" localSheetId="32">#REF!,#REF!</definedName>
    <definedName name="Intt_Charge_eY" localSheetId="15">#REF!,#REF!</definedName>
    <definedName name="Intt_Charge_eY" localSheetId="13">#REF!,#REF!</definedName>
    <definedName name="Intt_Charge_eY" localSheetId="14">#REF!,#REF!</definedName>
    <definedName name="Intt_Charge_eY" localSheetId="18">#REF!,#REF!</definedName>
    <definedName name="Intt_Charge_eY" localSheetId="16">#REF!,#REF!</definedName>
    <definedName name="Intt_Charge_eY" localSheetId="17">#REF!,#REF!</definedName>
    <definedName name="Intt_Charge_eY" localSheetId="21">#REF!,#REF!</definedName>
    <definedName name="Intt_Charge_eY" localSheetId="19">#REF!,#REF!</definedName>
    <definedName name="Intt_Charge_eY" localSheetId="20">#REF!,#REF!</definedName>
    <definedName name="Intt_Charge_eY">#REF!,#REF!</definedName>
    <definedName name="Intt_Charge_ey_1">'[11]A 3.7'!$I$35,'[11]A 3.7'!$I$44</definedName>
    <definedName name="Intt_Charge_PY" localSheetId="36">#REF!,#REF!</definedName>
    <definedName name="Intt_Charge_PY" localSheetId="34">#REF!,#REF!</definedName>
    <definedName name="Intt_Charge_PY" localSheetId="35">#REF!,#REF!</definedName>
    <definedName name="Intt_Charge_PY" localSheetId="24">#REF!,#REF!</definedName>
    <definedName name="Intt_Charge_PY" localSheetId="22">#REF!,#REF!</definedName>
    <definedName name="Intt_Charge_PY" localSheetId="23">#REF!,#REF!</definedName>
    <definedName name="Intt_Charge_PY" localSheetId="12">#REF!,#REF!</definedName>
    <definedName name="Intt_Charge_PY" localSheetId="10">#REF!,#REF!</definedName>
    <definedName name="Intt_Charge_PY" localSheetId="11">#REF!,#REF!</definedName>
    <definedName name="Intt_Charge_PY" localSheetId="6">#REF!,#REF!</definedName>
    <definedName name="Intt_Charge_PY" localSheetId="4">#REF!,#REF!</definedName>
    <definedName name="Intt_Charge_PY" localSheetId="5">#REF!,#REF!</definedName>
    <definedName name="Intt_Charge_PY" localSheetId="9">#REF!,#REF!</definedName>
    <definedName name="Intt_Charge_PY" localSheetId="7">#REF!,#REF!</definedName>
    <definedName name="Intt_Charge_PY" localSheetId="8">#REF!,#REF!</definedName>
    <definedName name="Intt_Charge_PY" localSheetId="27">#REF!,#REF!</definedName>
    <definedName name="Intt_Charge_PY" localSheetId="25">#REF!,#REF!</definedName>
    <definedName name="Intt_Charge_PY" localSheetId="26">#REF!,#REF!</definedName>
    <definedName name="Intt_Charge_PY" localSheetId="30">#REF!,#REF!</definedName>
    <definedName name="Intt_Charge_PY" localSheetId="28">#REF!,#REF!</definedName>
    <definedName name="Intt_Charge_PY" localSheetId="29">#REF!,#REF!</definedName>
    <definedName name="Intt_Charge_PY" localSheetId="3">#REF!,#REF!</definedName>
    <definedName name="Intt_Charge_PY" localSheetId="1">#REF!,#REF!</definedName>
    <definedName name="Intt_Charge_PY" localSheetId="2">#REF!,#REF!</definedName>
    <definedName name="Intt_Charge_PY" localSheetId="33">#REF!,#REF!</definedName>
    <definedName name="Intt_Charge_PY" localSheetId="31">#REF!,#REF!</definedName>
    <definedName name="Intt_Charge_PY" localSheetId="32">#REF!,#REF!</definedName>
    <definedName name="Intt_Charge_PY" localSheetId="15">#REF!,#REF!</definedName>
    <definedName name="Intt_Charge_PY" localSheetId="13">#REF!,#REF!</definedName>
    <definedName name="Intt_Charge_PY" localSheetId="14">#REF!,#REF!</definedName>
    <definedName name="Intt_Charge_PY" localSheetId="18">#REF!,#REF!</definedName>
    <definedName name="Intt_Charge_PY" localSheetId="16">#REF!,#REF!</definedName>
    <definedName name="Intt_Charge_PY" localSheetId="17">#REF!,#REF!</definedName>
    <definedName name="Intt_Charge_PY" localSheetId="21">#REF!,#REF!</definedName>
    <definedName name="Intt_Charge_PY" localSheetId="19">#REF!,#REF!</definedName>
    <definedName name="Intt_Charge_PY" localSheetId="20">#REF!,#REF!</definedName>
    <definedName name="Intt_Charge_PY">#REF!,#REF!</definedName>
    <definedName name="Intt_Charge_py_1">'[11]A 3.7'!$G$35,'[11]A 3.7'!$G$44</definedName>
    <definedName name="IYU9TC">#REF!</definedName>
    <definedName name="jk">#REF!</definedName>
    <definedName name="K2000_">#N/A</definedName>
    <definedName name="kujg">#REF!</definedName>
    <definedName name="new" localSheetId="36" hidden="1">[12]CE!#REF!</definedName>
    <definedName name="new" localSheetId="34" hidden="1">[12]CE!#REF!</definedName>
    <definedName name="new" localSheetId="35" hidden="1">[12]CE!#REF!</definedName>
    <definedName name="new" localSheetId="24" hidden="1">[12]CE!#REF!</definedName>
    <definedName name="new" localSheetId="22" hidden="1">[12]CE!#REF!</definedName>
    <definedName name="new" localSheetId="23" hidden="1">[12]CE!#REF!</definedName>
    <definedName name="new" localSheetId="12" hidden="1">[12]CE!#REF!</definedName>
    <definedName name="new" localSheetId="10" hidden="1">[12]CE!#REF!</definedName>
    <definedName name="new" localSheetId="11" hidden="1">[12]CE!#REF!</definedName>
    <definedName name="new" localSheetId="6" hidden="1">[12]CE!#REF!</definedName>
    <definedName name="new" localSheetId="4" hidden="1">[12]CE!#REF!</definedName>
    <definedName name="new" localSheetId="5" hidden="1">[12]CE!#REF!</definedName>
    <definedName name="new" localSheetId="9" hidden="1">[12]CE!#REF!</definedName>
    <definedName name="new" localSheetId="7" hidden="1">[12]CE!#REF!</definedName>
    <definedName name="new" localSheetId="8" hidden="1">[12]CE!#REF!</definedName>
    <definedName name="new" localSheetId="27" hidden="1">[12]CE!#REF!</definedName>
    <definedName name="new" localSheetId="25" hidden="1">[12]CE!#REF!</definedName>
    <definedName name="new" localSheetId="26" hidden="1">[12]CE!#REF!</definedName>
    <definedName name="new" localSheetId="30" hidden="1">[12]CE!#REF!</definedName>
    <definedName name="new" localSheetId="28" hidden="1">[12]CE!#REF!</definedName>
    <definedName name="new" localSheetId="29" hidden="1">[12]CE!#REF!</definedName>
    <definedName name="new" localSheetId="3" hidden="1">[12]CE!#REF!</definedName>
    <definedName name="new" localSheetId="1" hidden="1">[12]CE!#REF!</definedName>
    <definedName name="new" localSheetId="2" hidden="1">[12]CE!#REF!</definedName>
    <definedName name="new" localSheetId="33" hidden="1">[12]CE!#REF!</definedName>
    <definedName name="new" localSheetId="31" hidden="1">[12]CE!#REF!</definedName>
    <definedName name="new" localSheetId="32" hidden="1">[12]CE!#REF!</definedName>
    <definedName name="new" localSheetId="15" hidden="1">[12]CE!#REF!</definedName>
    <definedName name="new" localSheetId="13" hidden="1">[12]CE!#REF!</definedName>
    <definedName name="new" localSheetId="14" hidden="1">[12]CE!#REF!</definedName>
    <definedName name="new" localSheetId="18" hidden="1">[12]CE!#REF!</definedName>
    <definedName name="new" localSheetId="16" hidden="1">[12]CE!#REF!</definedName>
    <definedName name="new" localSheetId="17" hidden="1">[12]CE!#REF!</definedName>
    <definedName name="new" localSheetId="21" hidden="1">[12]CE!#REF!</definedName>
    <definedName name="new" localSheetId="19" hidden="1">[12]CE!#REF!</definedName>
    <definedName name="new" localSheetId="20" hidden="1">[12]CE!#REF!</definedName>
    <definedName name="new" hidden="1">[12]CE!#REF!</definedName>
    <definedName name="O" localSheetId="36">#REF!</definedName>
    <definedName name="O" localSheetId="34">#REF!</definedName>
    <definedName name="O" localSheetId="35">#REF!</definedName>
    <definedName name="O" localSheetId="24">#REF!</definedName>
    <definedName name="O" localSheetId="22">#REF!</definedName>
    <definedName name="O" localSheetId="23">#REF!</definedName>
    <definedName name="O" localSheetId="12">#REF!</definedName>
    <definedName name="O" localSheetId="10">#REF!</definedName>
    <definedName name="O" localSheetId="11">#REF!</definedName>
    <definedName name="O" localSheetId="6">#REF!</definedName>
    <definedName name="O" localSheetId="4">#REF!</definedName>
    <definedName name="O" localSheetId="5">#REF!</definedName>
    <definedName name="O" localSheetId="9">#REF!</definedName>
    <definedName name="O" localSheetId="7">#REF!</definedName>
    <definedName name="O" localSheetId="8">#REF!</definedName>
    <definedName name="O" localSheetId="27">#REF!</definedName>
    <definedName name="O" localSheetId="25">#REF!</definedName>
    <definedName name="O" localSheetId="26">#REF!</definedName>
    <definedName name="O" localSheetId="30">#REF!</definedName>
    <definedName name="O" localSheetId="28">#REF!</definedName>
    <definedName name="O" localSheetId="29">#REF!</definedName>
    <definedName name="O" localSheetId="3">#REF!</definedName>
    <definedName name="O" localSheetId="1">#REF!</definedName>
    <definedName name="O" localSheetId="2">#REF!</definedName>
    <definedName name="O" localSheetId="33">#REF!</definedName>
    <definedName name="O" localSheetId="31">#REF!</definedName>
    <definedName name="O" localSheetId="32">#REF!</definedName>
    <definedName name="O" localSheetId="15">#REF!</definedName>
    <definedName name="O" localSheetId="13">#REF!</definedName>
    <definedName name="O" localSheetId="14">#REF!</definedName>
    <definedName name="O" localSheetId="18">#REF!</definedName>
    <definedName name="O" localSheetId="16">#REF!</definedName>
    <definedName name="O" localSheetId="17">#REF!</definedName>
    <definedName name="O" localSheetId="21">#REF!</definedName>
    <definedName name="O" localSheetId="19">#REF!</definedName>
    <definedName name="O" localSheetId="20">#REF!</definedName>
    <definedName name="O">#REF!</definedName>
    <definedName name="p" localSheetId="36">#REF!</definedName>
    <definedName name="p" localSheetId="34">#REF!</definedName>
    <definedName name="p" localSheetId="35">#REF!</definedName>
    <definedName name="p" localSheetId="24">#REF!</definedName>
    <definedName name="p" localSheetId="22">#REF!</definedName>
    <definedName name="p" localSheetId="23">#REF!</definedName>
    <definedName name="p" localSheetId="12">#REF!</definedName>
    <definedName name="p" localSheetId="10">#REF!</definedName>
    <definedName name="p" localSheetId="11">#REF!</definedName>
    <definedName name="p" localSheetId="6">#REF!</definedName>
    <definedName name="p" localSheetId="4">#REF!</definedName>
    <definedName name="p" localSheetId="5">#REF!</definedName>
    <definedName name="p" localSheetId="9">#REF!</definedName>
    <definedName name="p" localSheetId="7">#REF!</definedName>
    <definedName name="p" localSheetId="8">#REF!</definedName>
    <definedName name="p" localSheetId="27">#REF!</definedName>
    <definedName name="p" localSheetId="25">#REF!</definedName>
    <definedName name="p" localSheetId="26">#REF!</definedName>
    <definedName name="p" localSheetId="30">#REF!</definedName>
    <definedName name="p" localSheetId="28">#REF!</definedName>
    <definedName name="p" localSheetId="29">#REF!</definedName>
    <definedName name="p" localSheetId="3">#REF!</definedName>
    <definedName name="p" localSheetId="1">#REF!</definedName>
    <definedName name="p" localSheetId="2">#REF!</definedName>
    <definedName name="p" localSheetId="33">#REF!</definedName>
    <definedName name="p" localSheetId="31">#REF!</definedName>
    <definedName name="p" localSheetId="32">#REF!</definedName>
    <definedName name="p" localSheetId="15">#REF!</definedName>
    <definedName name="p" localSheetId="13">#REF!</definedName>
    <definedName name="p" localSheetId="14">#REF!</definedName>
    <definedName name="p" localSheetId="18">#REF!</definedName>
    <definedName name="p" localSheetId="16">#REF!</definedName>
    <definedName name="p" localSheetId="17">#REF!</definedName>
    <definedName name="p" localSheetId="21">#REF!</definedName>
    <definedName name="p" localSheetId="19">#REF!</definedName>
    <definedName name="p" localSheetId="20">#REF!</definedName>
    <definedName name="p">#REF!</definedName>
    <definedName name="PAGE1" localSheetId="36">#REF!</definedName>
    <definedName name="PAGE1" localSheetId="34">#REF!</definedName>
    <definedName name="PAGE1" localSheetId="35">#REF!</definedName>
    <definedName name="PAGE1" localSheetId="24">#REF!</definedName>
    <definedName name="PAGE1" localSheetId="22">#REF!</definedName>
    <definedName name="PAGE1" localSheetId="23">#REF!</definedName>
    <definedName name="PAGE1" localSheetId="12">#REF!</definedName>
    <definedName name="PAGE1" localSheetId="10">#REF!</definedName>
    <definedName name="PAGE1" localSheetId="11">#REF!</definedName>
    <definedName name="PAGE1" localSheetId="6">#REF!</definedName>
    <definedName name="PAGE1" localSheetId="4">#REF!</definedName>
    <definedName name="PAGE1" localSheetId="5">#REF!</definedName>
    <definedName name="PAGE1" localSheetId="9">#REF!</definedName>
    <definedName name="PAGE1" localSheetId="7">#REF!</definedName>
    <definedName name="PAGE1" localSheetId="8">#REF!</definedName>
    <definedName name="PAGE1" localSheetId="27">#REF!</definedName>
    <definedName name="PAGE1" localSheetId="25">#REF!</definedName>
    <definedName name="PAGE1" localSheetId="26">#REF!</definedName>
    <definedName name="PAGE1" localSheetId="30">#REF!</definedName>
    <definedName name="PAGE1" localSheetId="28">#REF!</definedName>
    <definedName name="PAGE1" localSheetId="29">#REF!</definedName>
    <definedName name="PAGE1" localSheetId="3">#REF!</definedName>
    <definedName name="PAGE1" localSheetId="1">#REF!</definedName>
    <definedName name="PAGE1" localSheetId="2">#REF!</definedName>
    <definedName name="PAGE1" localSheetId="33">#REF!</definedName>
    <definedName name="PAGE1" localSheetId="31">#REF!</definedName>
    <definedName name="PAGE1" localSheetId="32">#REF!</definedName>
    <definedName name="PAGE1" localSheetId="15">#REF!</definedName>
    <definedName name="PAGE1" localSheetId="13">#REF!</definedName>
    <definedName name="PAGE1" localSheetId="14">#REF!</definedName>
    <definedName name="PAGE1" localSheetId="18">#REF!</definedName>
    <definedName name="PAGE1" localSheetId="16">#REF!</definedName>
    <definedName name="PAGE1" localSheetId="17">#REF!</definedName>
    <definedName name="PAGE1" localSheetId="21">#REF!</definedName>
    <definedName name="PAGE1" localSheetId="19">#REF!</definedName>
    <definedName name="PAGE1" localSheetId="20">#REF!</definedName>
    <definedName name="PAGE1">#REF!</definedName>
    <definedName name="page10" localSheetId="36">#REF!</definedName>
    <definedName name="page10" localSheetId="34">#REF!</definedName>
    <definedName name="page10" localSheetId="35">#REF!</definedName>
    <definedName name="page10" localSheetId="24">#REF!</definedName>
    <definedName name="page10" localSheetId="22">#REF!</definedName>
    <definedName name="page10" localSheetId="23">#REF!</definedName>
    <definedName name="page10" localSheetId="12">#REF!</definedName>
    <definedName name="page10" localSheetId="10">#REF!</definedName>
    <definedName name="page10" localSheetId="11">#REF!</definedName>
    <definedName name="page10" localSheetId="6">#REF!</definedName>
    <definedName name="page10" localSheetId="4">#REF!</definedName>
    <definedName name="page10" localSheetId="5">#REF!</definedName>
    <definedName name="page10" localSheetId="9">#REF!</definedName>
    <definedName name="page10" localSheetId="7">#REF!</definedName>
    <definedName name="page10" localSheetId="8">#REF!</definedName>
    <definedName name="page10" localSheetId="27">#REF!</definedName>
    <definedName name="page10" localSheetId="25">#REF!</definedName>
    <definedName name="page10" localSheetId="26">#REF!</definedName>
    <definedName name="page10" localSheetId="30">#REF!</definedName>
    <definedName name="page10" localSheetId="28">#REF!</definedName>
    <definedName name="page10" localSheetId="29">#REF!</definedName>
    <definedName name="page10" localSheetId="3">#REF!</definedName>
    <definedName name="page10" localSheetId="1">#REF!</definedName>
    <definedName name="page10" localSheetId="2">#REF!</definedName>
    <definedName name="page10" localSheetId="33">#REF!</definedName>
    <definedName name="page10" localSheetId="31">#REF!</definedName>
    <definedName name="page10" localSheetId="32">#REF!</definedName>
    <definedName name="page10" localSheetId="15">#REF!</definedName>
    <definedName name="page10" localSheetId="13">#REF!</definedName>
    <definedName name="page10" localSheetId="14">#REF!</definedName>
    <definedName name="page10" localSheetId="18">#REF!</definedName>
    <definedName name="page10" localSheetId="16">#REF!</definedName>
    <definedName name="page10" localSheetId="17">#REF!</definedName>
    <definedName name="page10" localSheetId="21">#REF!</definedName>
    <definedName name="page10" localSheetId="19">#REF!</definedName>
    <definedName name="page10" localSheetId="20">#REF!</definedName>
    <definedName name="page10">#REF!</definedName>
    <definedName name="PAGE14" localSheetId="36">#REF!</definedName>
    <definedName name="PAGE14" localSheetId="34">#REF!</definedName>
    <definedName name="PAGE14" localSheetId="35">#REF!</definedName>
    <definedName name="PAGE14" localSheetId="24">#REF!</definedName>
    <definedName name="PAGE14" localSheetId="22">#REF!</definedName>
    <definedName name="PAGE14" localSheetId="23">#REF!</definedName>
    <definedName name="PAGE14" localSheetId="12">#REF!</definedName>
    <definedName name="PAGE14" localSheetId="10">#REF!</definedName>
    <definedName name="PAGE14" localSheetId="11">#REF!</definedName>
    <definedName name="PAGE14" localSheetId="6">#REF!</definedName>
    <definedName name="PAGE14" localSheetId="4">#REF!</definedName>
    <definedName name="PAGE14" localSheetId="5">#REF!</definedName>
    <definedName name="PAGE14" localSheetId="9">#REF!</definedName>
    <definedName name="PAGE14" localSheetId="7">#REF!</definedName>
    <definedName name="PAGE14" localSheetId="8">#REF!</definedName>
    <definedName name="PAGE14" localSheetId="27">#REF!</definedName>
    <definedName name="PAGE14" localSheetId="25">#REF!</definedName>
    <definedName name="PAGE14" localSheetId="26">#REF!</definedName>
    <definedName name="PAGE14" localSheetId="30">#REF!</definedName>
    <definedName name="PAGE14" localSheetId="28">#REF!</definedName>
    <definedName name="PAGE14" localSheetId="29">#REF!</definedName>
    <definedName name="PAGE14" localSheetId="3">#REF!</definedName>
    <definedName name="PAGE14" localSheetId="1">#REF!</definedName>
    <definedName name="PAGE14" localSheetId="2">#REF!</definedName>
    <definedName name="PAGE14" localSheetId="33">#REF!</definedName>
    <definedName name="PAGE14" localSheetId="31">#REF!</definedName>
    <definedName name="PAGE14" localSheetId="32">#REF!</definedName>
    <definedName name="PAGE14" localSheetId="15">#REF!</definedName>
    <definedName name="PAGE14" localSheetId="13">#REF!</definedName>
    <definedName name="PAGE14" localSheetId="14">#REF!</definedName>
    <definedName name="PAGE14" localSheetId="18">#REF!</definedName>
    <definedName name="PAGE14" localSheetId="16">#REF!</definedName>
    <definedName name="PAGE14" localSheetId="17">#REF!</definedName>
    <definedName name="PAGE14" localSheetId="21">#REF!</definedName>
    <definedName name="PAGE14" localSheetId="19">#REF!</definedName>
    <definedName name="PAGE14" localSheetId="20">#REF!</definedName>
    <definedName name="PAGE14">#REF!</definedName>
    <definedName name="PAGE15" localSheetId="36">#REF!</definedName>
    <definedName name="PAGE15" localSheetId="34">#REF!</definedName>
    <definedName name="PAGE15" localSheetId="35">#REF!</definedName>
    <definedName name="PAGE15" localSheetId="24">#REF!</definedName>
    <definedName name="PAGE15" localSheetId="22">#REF!</definedName>
    <definedName name="PAGE15" localSheetId="23">#REF!</definedName>
    <definedName name="PAGE15" localSheetId="12">#REF!</definedName>
    <definedName name="PAGE15" localSheetId="10">#REF!</definedName>
    <definedName name="PAGE15" localSheetId="11">#REF!</definedName>
    <definedName name="PAGE15" localSheetId="6">#REF!</definedName>
    <definedName name="PAGE15" localSheetId="4">#REF!</definedName>
    <definedName name="PAGE15" localSheetId="5">#REF!</definedName>
    <definedName name="PAGE15" localSheetId="9">#REF!</definedName>
    <definedName name="PAGE15" localSheetId="7">#REF!</definedName>
    <definedName name="PAGE15" localSheetId="8">#REF!</definedName>
    <definedName name="PAGE15" localSheetId="27">#REF!</definedName>
    <definedName name="PAGE15" localSheetId="25">#REF!</definedName>
    <definedName name="PAGE15" localSheetId="26">#REF!</definedName>
    <definedName name="PAGE15" localSheetId="30">#REF!</definedName>
    <definedName name="PAGE15" localSheetId="28">#REF!</definedName>
    <definedName name="PAGE15" localSheetId="29">#REF!</definedName>
    <definedName name="PAGE15" localSheetId="3">#REF!</definedName>
    <definedName name="PAGE15" localSheetId="1">#REF!</definedName>
    <definedName name="PAGE15" localSheetId="2">#REF!</definedName>
    <definedName name="PAGE15" localSheetId="33">#REF!</definedName>
    <definedName name="PAGE15" localSheetId="31">#REF!</definedName>
    <definedName name="PAGE15" localSheetId="32">#REF!</definedName>
    <definedName name="PAGE15" localSheetId="15">#REF!</definedName>
    <definedName name="PAGE15" localSheetId="13">#REF!</definedName>
    <definedName name="PAGE15" localSheetId="14">#REF!</definedName>
    <definedName name="PAGE15" localSheetId="18">#REF!</definedName>
    <definedName name="PAGE15" localSheetId="16">#REF!</definedName>
    <definedName name="PAGE15" localSheetId="17">#REF!</definedName>
    <definedName name="PAGE15" localSheetId="21">#REF!</definedName>
    <definedName name="PAGE15" localSheetId="19">#REF!</definedName>
    <definedName name="PAGE15" localSheetId="20">#REF!</definedName>
    <definedName name="PAGE15">#REF!</definedName>
    <definedName name="PAGE16" localSheetId="36">#REF!</definedName>
    <definedName name="PAGE16" localSheetId="34">#REF!</definedName>
    <definedName name="PAGE16" localSheetId="35">#REF!</definedName>
    <definedName name="PAGE16" localSheetId="24">#REF!</definedName>
    <definedName name="PAGE16" localSheetId="22">#REF!</definedName>
    <definedName name="PAGE16" localSheetId="23">#REF!</definedName>
    <definedName name="PAGE16" localSheetId="12">#REF!</definedName>
    <definedName name="PAGE16" localSheetId="10">#REF!</definedName>
    <definedName name="PAGE16" localSheetId="11">#REF!</definedName>
    <definedName name="PAGE16" localSheetId="6">#REF!</definedName>
    <definedName name="PAGE16" localSheetId="4">#REF!</definedName>
    <definedName name="PAGE16" localSheetId="5">#REF!</definedName>
    <definedName name="PAGE16" localSheetId="9">#REF!</definedName>
    <definedName name="PAGE16" localSheetId="7">#REF!</definedName>
    <definedName name="PAGE16" localSheetId="8">#REF!</definedName>
    <definedName name="PAGE16" localSheetId="27">#REF!</definedName>
    <definedName name="PAGE16" localSheetId="25">#REF!</definedName>
    <definedName name="PAGE16" localSheetId="26">#REF!</definedName>
    <definedName name="PAGE16" localSheetId="30">#REF!</definedName>
    <definedName name="PAGE16" localSheetId="28">#REF!</definedName>
    <definedName name="PAGE16" localSheetId="29">#REF!</definedName>
    <definedName name="PAGE16" localSheetId="3">#REF!</definedName>
    <definedName name="PAGE16" localSheetId="1">#REF!</definedName>
    <definedName name="PAGE16" localSheetId="2">#REF!</definedName>
    <definedName name="PAGE16" localSheetId="33">#REF!</definedName>
    <definedName name="PAGE16" localSheetId="31">#REF!</definedName>
    <definedName name="PAGE16" localSheetId="32">#REF!</definedName>
    <definedName name="PAGE16" localSheetId="15">#REF!</definedName>
    <definedName name="PAGE16" localSheetId="13">#REF!</definedName>
    <definedName name="PAGE16" localSheetId="14">#REF!</definedName>
    <definedName name="PAGE16" localSheetId="18">#REF!</definedName>
    <definedName name="PAGE16" localSheetId="16">#REF!</definedName>
    <definedName name="PAGE16" localSheetId="17">#REF!</definedName>
    <definedName name="PAGE16" localSheetId="21">#REF!</definedName>
    <definedName name="PAGE16" localSheetId="19">#REF!</definedName>
    <definedName name="PAGE16" localSheetId="20">#REF!</definedName>
    <definedName name="PAGE16">#REF!</definedName>
    <definedName name="PAGE17" localSheetId="36">#REF!</definedName>
    <definedName name="PAGE17" localSheetId="34">#REF!</definedName>
    <definedName name="PAGE17" localSheetId="35">#REF!</definedName>
    <definedName name="PAGE17" localSheetId="24">#REF!</definedName>
    <definedName name="PAGE17" localSheetId="22">#REF!</definedName>
    <definedName name="PAGE17" localSheetId="23">#REF!</definedName>
    <definedName name="PAGE17" localSheetId="12">#REF!</definedName>
    <definedName name="PAGE17" localSheetId="10">#REF!</definedName>
    <definedName name="PAGE17" localSheetId="11">#REF!</definedName>
    <definedName name="PAGE17" localSheetId="6">#REF!</definedName>
    <definedName name="PAGE17" localSheetId="4">#REF!</definedName>
    <definedName name="PAGE17" localSheetId="5">#REF!</definedName>
    <definedName name="PAGE17" localSheetId="9">#REF!</definedName>
    <definedName name="PAGE17" localSheetId="7">#REF!</definedName>
    <definedName name="PAGE17" localSheetId="8">#REF!</definedName>
    <definedName name="PAGE17" localSheetId="27">#REF!</definedName>
    <definedName name="PAGE17" localSheetId="25">#REF!</definedName>
    <definedName name="PAGE17" localSheetId="26">#REF!</definedName>
    <definedName name="PAGE17" localSheetId="30">#REF!</definedName>
    <definedName name="PAGE17" localSheetId="28">#REF!</definedName>
    <definedName name="PAGE17" localSheetId="29">#REF!</definedName>
    <definedName name="PAGE17" localSheetId="3">#REF!</definedName>
    <definedName name="PAGE17" localSheetId="1">#REF!</definedName>
    <definedName name="PAGE17" localSheetId="2">#REF!</definedName>
    <definedName name="PAGE17" localSheetId="33">#REF!</definedName>
    <definedName name="PAGE17" localSheetId="31">#REF!</definedName>
    <definedName name="PAGE17" localSheetId="32">#REF!</definedName>
    <definedName name="PAGE17" localSheetId="15">#REF!</definedName>
    <definedName name="PAGE17" localSheetId="13">#REF!</definedName>
    <definedName name="PAGE17" localSheetId="14">#REF!</definedName>
    <definedName name="PAGE17" localSheetId="18">#REF!</definedName>
    <definedName name="PAGE17" localSheetId="16">#REF!</definedName>
    <definedName name="PAGE17" localSheetId="17">#REF!</definedName>
    <definedName name="PAGE17" localSheetId="21">#REF!</definedName>
    <definedName name="PAGE17" localSheetId="19">#REF!</definedName>
    <definedName name="PAGE17" localSheetId="20">#REF!</definedName>
    <definedName name="PAGE17">#REF!</definedName>
    <definedName name="PAGE18" localSheetId="36">#REF!</definedName>
    <definedName name="PAGE18" localSheetId="34">#REF!</definedName>
    <definedName name="PAGE18" localSheetId="35">#REF!</definedName>
    <definedName name="PAGE18" localSheetId="24">#REF!</definedName>
    <definedName name="PAGE18" localSheetId="22">#REF!</definedName>
    <definedName name="PAGE18" localSheetId="23">#REF!</definedName>
    <definedName name="PAGE18" localSheetId="12">#REF!</definedName>
    <definedName name="PAGE18" localSheetId="10">#REF!</definedName>
    <definedName name="PAGE18" localSheetId="11">#REF!</definedName>
    <definedName name="PAGE18" localSheetId="6">#REF!</definedName>
    <definedName name="PAGE18" localSheetId="4">#REF!</definedName>
    <definedName name="PAGE18" localSheetId="5">#REF!</definedName>
    <definedName name="PAGE18" localSheetId="9">#REF!</definedName>
    <definedName name="PAGE18" localSheetId="7">#REF!</definedName>
    <definedName name="PAGE18" localSheetId="8">#REF!</definedName>
    <definedName name="PAGE18" localSheetId="27">#REF!</definedName>
    <definedName name="PAGE18" localSheetId="25">#REF!</definedName>
    <definedName name="PAGE18" localSheetId="26">#REF!</definedName>
    <definedName name="PAGE18" localSheetId="30">#REF!</definedName>
    <definedName name="PAGE18" localSheetId="28">#REF!</definedName>
    <definedName name="PAGE18" localSheetId="29">#REF!</definedName>
    <definedName name="PAGE18" localSheetId="3">#REF!</definedName>
    <definedName name="PAGE18" localSheetId="1">#REF!</definedName>
    <definedName name="PAGE18" localSheetId="2">#REF!</definedName>
    <definedName name="PAGE18" localSheetId="33">#REF!</definedName>
    <definedName name="PAGE18" localSheetId="31">#REF!</definedName>
    <definedName name="PAGE18" localSheetId="32">#REF!</definedName>
    <definedName name="PAGE18" localSheetId="15">#REF!</definedName>
    <definedName name="PAGE18" localSheetId="13">#REF!</definedName>
    <definedName name="PAGE18" localSheetId="14">#REF!</definedName>
    <definedName name="PAGE18" localSheetId="18">#REF!</definedName>
    <definedName name="PAGE18" localSheetId="16">#REF!</definedName>
    <definedName name="PAGE18" localSheetId="17">#REF!</definedName>
    <definedName name="PAGE18" localSheetId="21">#REF!</definedName>
    <definedName name="PAGE18" localSheetId="19">#REF!</definedName>
    <definedName name="PAGE18" localSheetId="20">#REF!</definedName>
    <definedName name="PAGE18">#REF!</definedName>
    <definedName name="PAGE19" localSheetId="36">#REF!</definedName>
    <definedName name="PAGE19" localSheetId="34">#REF!</definedName>
    <definedName name="PAGE19" localSheetId="35">#REF!</definedName>
    <definedName name="PAGE19" localSheetId="24">#REF!</definedName>
    <definedName name="PAGE19" localSheetId="22">#REF!</definedName>
    <definedName name="PAGE19" localSheetId="23">#REF!</definedName>
    <definedName name="PAGE19" localSheetId="12">#REF!</definedName>
    <definedName name="PAGE19" localSheetId="10">#REF!</definedName>
    <definedName name="PAGE19" localSheetId="11">#REF!</definedName>
    <definedName name="PAGE19" localSheetId="6">#REF!</definedName>
    <definedName name="PAGE19" localSheetId="4">#REF!</definedName>
    <definedName name="PAGE19" localSheetId="5">#REF!</definedName>
    <definedName name="PAGE19" localSheetId="9">#REF!</definedName>
    <definedName name="PAGE19" localSheetId="7">#REF!</definedName>
    <definedName name="PAGE19" localSheetId="8">#REF!</definedName>
    <definedName name="PAGE19" localSheetId="27">#REF!</definedName>
    <definedName name="PAGE19" localSheetId="25">#REF!</definedName>
    <definedName name="PAGE19" localSheetId="26">#REF!</definedName>
    <definedName name="PAGE19" localSheetId="30">#REF!</definedName>
    <definedName name="PAGE19" localSheetId="28">#REF!</definedName>
    <definedName name="PAGE19" localSheetId="29">#REF!</definedName>
    <definedName name="PAGE19" localSheetId="3">#REF!</definedName>
    <definedName name="PAGE19" localSheetId="1">#REF!</definedName>
    <definedName name="PAGE19" localSheetId="2">#REF!</definedName>
    <definedName name="PAGE19" localSheetId="33">#REF!</definedName>
    <definedName name="PAGE19" localSheetId="31">#REF!</definedName>
    <definedName name="PAGE19" localSheetId="32">#REF!</definedName>
    <definedName name="PAGE19" localSheetId="15">#REF!</definedName>
    <definedName name="PAGE19" localSheetId="13">#REF!</definedName>
    <definedName name="PAGE19" localSheetId="14">#REF!</definedName>
    <definedName name="PAGE19" localSheetId="18">#REF!</definedName>
    <definedName name="PAGE19" localSheetId="16">#REF!</definedName>
    <definedName name="PAGE19" localSheetId="17">#REF!</definedName>
    <definedName name="PAGE19" localSheetId="21">#REF!</definedName>
    <definedName name="PAGE19" localSheetId="19">#REF!</definedName>
    <definedName name="PAGE19" localSheetId="20">#REF!</definedName>
    <definedName name="PAGE19">#REF!</definedName>
    <definedName name="PAGE2" localSheetId="36">#REF!</definedName>
    <definedName name="PAGE2" localSheetId="34">#REF!</definedName>
    <definedName name="PAGE2" localSheetId="35">#REF!</definedName>
    <definedName name="PAGE2" localSheetId="24">#REF!</definedName>
    <definedName name="PAGE2" localSheetId="22">#REF!</definedName>
    <definedName name="PAGE2" localSheetId="23">#REF!</definedName>
    <definedName name="PAGE2" localSheetId="12">#REF!</definedName>
    <definedName name="PAGE2" localSheetId="10">#REF!</definedName>
    <definedName name="PAGE2" localSheetId="11">#REF!</definedName>
    <definedName name="PAGE2" localSheetId="6">#REF!</definedName>
    <definedName name="PAGE2" localSheetId="4">#REF!</definedName>
    <definedName name="PAGE2" localSheetId="5">#REF!</definedName>
    <definedName name="PAGE2" localSheetId="9">#REF!</definedName>
    <definedName name="PAGE2" localSheetId="7">#REF!</definedName>
    <definedName name="PAGE2" localSheetId="8">#REF!</definedName>
    <definedName name="PAGE2" localSheetId="27">#REF!</definedName>
    <definedName name="PAGE2" localSheetId="25">#REF!</definedName>
    <definedName name="PAGE2" localSheetId="26">#REF!</definedName>
    <definedName name="PAGE2" localSheetId="30">#REF!</definedName>
    <definedName name="PAGE2" localSheetId="28">#REF!</definedName>
    <definedName name="PAGE2" localSheetId="29">#REF!</definedName>
    <definedName name="PAGE2" localSheetId="3">#REF!</definedName>
    <definedName name="PAGE2" localSheetId="1">#REF!</definedName>
    <definedName name="PAGE2" localSheetId="2">#REF!</definedName>
    <definedName name="PAGE2" localSheetId="33">#REF!</definedName>
    <definedName name="PAGE2" localSheetId="31">#REF!</definedName>
    <definedName name="PAGE2" localSheetId="32">#REF!</definedName>
    <definedName name="PAGE2" localSheetId="15">#REF!</definedName>
    <definedName name="PAGE2" localSheetId="13">#REF!</definedName>
    <definedName name="PAGE2" localSheetId="14">#REF!</definedName>
    <definedName name="PAGE2" localSheetId="18">#REF!</definedName>
    <definedName name="PAGE2" localSheetId="16">#REF!</definedName>
    <definedName name="PAGE2" localSheetId="17">#REF!</definedName>
    <definedName name="PAGE2" localSheetId="21">#REF!</definedName>
    <definedName name="PAGE2" localSheetId="19">#REF!</definedName>
    <definedName name="PAGE2" localSheetId="20">#REF!</definedName>
    <definedName name="PAGE2">#REF!</definedName>
    <definedName name="PAGE20" localSheetId="36">#REF!</definedName>
    <definedName name="PAGE20" localSheetId="34">#REF!</definedName>
    <definedName name="PAGE20" localSheetId="35">#REF!</definedName>
    <definedName name="PAGE20" localSheetId="24">#REF!</definedName>
    <definedName name="PAGE20" localSheetId="22">#REF!</definedName>
    <definedName name="PAGE20" localSheetId="23">#REF!</definedName>
    <definedName name="PAGE20" localSheetId="12">#REF!</definedName>
    <definedName name="PAGE20" localSheetId="10">#REF!</definedName>
    <definedName name="PAGE20" localSheetId="11">#REF!</definedName>
    <definedName name="PAGE20" localSheetId="6">#REF!</definedName>
    <definedName name="PAGE20" localSheetId="4">#REF!</definedName>
    <definedName name="PAGE20" localSheetId="5">#REF!</definedName>
    <definedName name="PAGE20" localSheetId="9">#REF!</definedName>
    <definedName name="PAGE20" localSheetId="7">#REF!</definedName>
    <definedName name="PAGE20" localSheetId="8">#REF!</definedName>
    <definedName name="PAGE20" localSheetId="27">#REF!</definedName>
    <definedName name="PAGE20" localSheetId="25">#REF!</definedName>
    <definedName name="PAGE20" localSheetId="26">#REF!</definedName>
    <definedName name="PAGE20" localSheetId="30">#REF!</definedName>
    <definedName name="PAGE20" localSheetId="28">#REF!</definedName>
    <definedName name="PAGE20" localSheetId="29">#REF!</definedName>
    <definedName name="PAGE20" localSheetId="3">#REF!</definedName>
    <definedName name="PAGE20" localSheetId="1">#REF!</definedName>
    <definedName name="PAGE20" localSheetId="2">#REF!</definedName>
    <definedName name="PAGE20" localSheetId="33">#REF!</definedName>
    <definedName name="PAGE20" localSheetId="31">#REF!</definedName>
    <definedName name="PAGE20" localSheetId="32">#REF!</definedName>
    <definedName name="PAGE20" localSheetId="15">#REF!</definedName>
    <definedName name="PAGE20" localSheetId="13">#REF!</definedName>
    <definedName name="PAGE20" localSheetId="14">#REF!</definedName>
    <definedName name="PAGE20" localSheetId="18">#REF!</definedName>
    <definedName name="PAGE20" localSheetId="16">#REF!</definedName>
    <definedName name="PAGE20" localSheetId="17">#REF!</definedName>
    <definedName name="PAGE20" localSheetId="21">#REF!</definedName>
    <definedName name="PAGE20" localSheetId="19">#REF!</definedName>
    <definedName name="PAGE20" localSheetId="20">#REF!</definedName>
    <definedName name="PAGE20">#REF!</definedName>
    <definedName name="PAGE21" localSheetId="36">#REF!</definedName>
    <definedName name="PAGE21" localSheetId="34">#REF!</definedName>
    <definedName name="PAGE21" localSheetId="35">#REF!</definedName>
    <definedName name="PAGE21" localSheetId="24">#REF!</definedName>
    <definedName name="PAGE21" localSheetId="22">#REF!</definedName>
    <definedName name="PAGE21" localSheetId="23">#REF!</definedName>
    <definedName name="PAGE21" localSheetId="12">#REF!</definedName>
    <definedName name="PAGE21" localSheetId="10">#REF!</definedName>
    <definedName name="PAGE21" localSheetId="11">#REF!</definedName>
    <definedName name="PAGE21" localSheetId="6">#REF!</definedName>
    <definedName name="PAGE21" localSheetId="4">#REF!</definedName>
    <definedName name="PAGE21" localSheetId="5">#REF!</definedName>
    <definedName name="PAGE21" localSheetId="9">#REF!</definedName>
    <definedName name="PAGE21" localSheetId="7">#REF!</definedName>
    <definedName name="PAGE21" localSheetId="8">#REF!</definedName>
    <definedName name="PAGE21" localSheetId="27">#REF!</definedName>
    <definedName name="PAGE21" localSheetId="25">#REF!</definedName>
    <definedName name="PAGE21" localSheetId="26">#REF!</definedName>
    <definedName name="PAGE21" localSheetId="30">#REF!</definedName>
    <definedName name="PAGE21" localSheetId="28">#REF!</definedName>
    <definedName name="PAGE21" localSheetId="29">#REF!</definedName>
    <definedName name="PAGE21" localSheetId="3">#REF!</definedName>
    <definedName name="PAGE21" localSheetId="1">#REF!</definedName>
    <definedName name="PAGE21" localSheetId="2">#REF!</definedName>
    <definedName name="PAGE21" localSheetId="33">#REF!</definedName>
    <definedName name="PAGE21" localSheetId="31">#REF!</definedName>
    <definedName name="PAGE21" localSheetId="32">#REF!</definedName>
    <definedName name="PAGE21" localSheetId="15">#REF!</definedName>
    <definedName name="PAGE21" localSheetId="13">#REF!</definedName>
    <definedName name="PAGE21" localSheetId="14">#REF!</definedName>
    <definedName name="PAGE21" localSheetId="18">#REF!</definedName>
    <definedName name="PAGE21" localSheetId="16">#REF!</definedName>
    <definedName name="PAGE21" localSheetId="17">#REF!</definedName>
    <definedName name="PAGE21" localSheetId="21">#REF!</definedName>
    <definedName name="PAGE21" localSheetId="19">#REF!</definedName>
    <definedName name="PAGE21" localSheetId="20">#REF!</definedName>
    <definedName name="PAGE21">#REF!</definedName>
    <definedName name="PAGE22" localSheetId="36">#REF!</definedName>
    <definedName name="PAGE22" localSheetId="34">#REF!</definedName>
    <definedName name="PAGE22" localSheetId="35">#REF!</definedName>
    <definedName name="PAGE22" localSheetId="24">#REF!</definedName>
    <definedName name="PAGE22" localSheetId="22">#REF!</definedName>
    <definedName name="PAGE22" localSheetId="23">#REF!</definedName>
    <definedName name="PAGE22" localSheetId="12">#REF!</definedName>
    <definedName name="PAGE22" localSheetId="10">#REF!</definedName>
    <definedName name="PAGE22" localSheetId="11">#REF!</definedName>
    <definedName name="PAGE22" localSheetId="6">#REF!</definedName>
    <definedName name="PAGE22" localSheetId="4">#REF!</definedName>
    <definedName name="PAGE22" localSheetId="5">#REF!</definedName>
    <definedName name="PAGE22" localSheetId="9">#REF!</definedName>
    <definedName name="PAGE22" localSheetId="7">#REF!</definedName>
    <definedName name="PAGE22" localSheetId="8">#REF!</definedName>
    <definedName name="PAGE22" localSheetId="27">#REF!</definedName>
    <definedName name="PAGE22" localSheetId="25">#REF!</definedName>
    <definedName name="PAGE22" localSheetId="26">#REF!</definedName>
    <definedName name="PAGE22" localSheetId="30">#REF!</definedName>
    <definedName name="PAGE22" localSheetId="28">#REF!</definedName>
    <definedName name="PAGE22" localSheetId="29">#REF!</definedName>
    <definedName name="PAGE22" localSheetId="3">#REF!</definedName>
    <definedName name="PAGE22" localSheetId="1">#REF!</definedName>
    <definedName name="PAGE22" localSheetId="2">#REF!</definedName>
    <definedName name="PAGE22" localSheetId="33">#REF!</definedName>
    <definedName name="PAGE22" localSheetId="31">#REF!</definedName>
    <definedName name="PAGE22" localSheetId="32">#REF!</definedName>
    <definedName name="PAGE22" localSheetId="15">#REF!</definedName>
    <definedName name="PAGE22" localSheetId="13">#REF!</definedName>
    <definedName name="PAGE22" localSheetId="14">#REF!</definedName>
    <definedName name="PAGE22" localSheetId="18">#REF!</definedName>
    <definedName name="PAGE22" localSheetId="16">#REF!</definedName>
    <definedName name="PAGE22" localSheetId="17">#REF!</definedName>
    <definedName name="PAGE22" localSheetId="21">#REF!</definedName>
    <definedName name="PAGE22" localSheetId="19">#REF!</definedName>
    <definedName name="PAGE22" localSheetId="20">#REF!</definedName>
    <definedName name="PAGE22">#REF!</definedName>
    <definedName name="PAGE23" localSheetId="36">#REF!</definedName>
    <definedName name="PAGE23" localSheetId="34">#REF!</definedName>
    <definedName name="PAGE23" localSheetId="35">#REF!</definedName>
    <definedName name="PAGE23" localSheetId="24">#REF!</definedName>
    <definedName name="PAGE23" localSheetId="22">#REF!</definedName>
    <definedName name="PAGE23" localSheetId="23">#REF!</definedName>
    <definedName name="PAGE23" localSheetId="12">#REF!</definedName>
    <definedName name="PAGE23" localSheetId="10">#REF!</definedName>
    <definedName name="PAGE23" localSheetId="11">#REF!</definedName>
    <definedName name="PAGE23" localSheetId="6">#REF!</definedName>
    <definedName name="PAGE23" localSheetId="4">#REF!</definedName>
    <definedName name="PAGE23" localSheetId="5">#REF!</definedName>
    <definedName name="PAGE23" localSheetId="9">#REF!</definedName>
    <definedName name="PAGE23" localSheetId="7">#REF!</definedName>
    <definedName name="PAGE23" localSheetId="8">#REF!</definedName>
    <definedName name="PAGE23" localSheetId="27">#REF!</definedName>
    <definedName name="PAGE23" localSheetId="25">#REF!</definedName>
    <definedName name="PAGE23" localSheetId="26">#REF!</definedName>
    <definedName name="PAGE23" localSheetId="30">#REF!</definedName>
    <definedName name="PAGE23" localSheetId="28">#REF!</definedName>
    <definedName name="PAGE23" localSheetId="29">#REF!</definedName>
    <definedName name="PAGE23" localSheetId="3">#REF!</definedName>
    <definedName name="PAGE23" localSheetId="1">#REF!</definedName>
    <definedName name="PAGE23" localSheetId="2">#REF!</definedName>
    <definedName name="PAGE23" localSheetId="33">#REF!</definedName>
    <definedName name="PAGE23" localSheetId="31">#REF!</definedName>
    <definedName name="PAGE23" localSheetId="32">#REF!</definedName>
    <definedName name="PAGE23" localSheetId="15">#REF!</definedName>
    <definedName name="PAGE23" localSheetId="13">#REF!</definedName>
    <definedName name="PAGE23" localSheetId="14">#REF!</definedName>
    <definedName name="PAGE23" localSheetId="18">#REF!</definedName>
    <definedName name="PAGE23" localSheetId="16">#REF!</definedName>
    <definedName name="PAGE23" localSheetId="17">#REF!</definedName>
    <definedName name="PAGE23" localSheetId="21">#REF!</definedName>
    <definedName name="PAGE23" localSheetId="19">#REF!</definedName>
    <definedName name="PAGE23" localSheetId="20">#REF!</definedName>
    <definedName name="PAGE23">#REF!</definedName>
    <definedName name="PAGE24" localSheetId="36">#REF!</definedName>
    <definedName name="PAGE24" localSheetId="34">#REF!</definedName>
    <definedName name="PAGE24" localSheetId="35">#REF!</definedName>
    <definedName name="PAGE24" localSheetId="24">#REF!</definedName>
    <definedName name="PAGE24" localSheetId="22">#REF!</definedName>
    <definedName name="PAGE24" localSheetId="23">#REF!</definedName>
    <definedName name="PAGE24" localSheetId="12">#REF!</definedName>
    <definedName name="PAGE24" localSheetId="10">#REF!</definedName>
    <definedName name="PAGE24" localSheetId="11">#REF!</definedName>
    <definedName name="PAGE24" localSheetId="6">#REF!</definedName>
    <definedName name="PAGE24" localSheetId="4">#REF!</definedName>
    <definedName name="PAGE24" localSheetId="5">#REF!</definedName>
    <definedName name="PAGE24" localSheetId="9">#REF!</definedName>
    <definedName name="PAGE24" localSheetId="7">#REF!</definedName>
    <definedName name="PAGE24" localSheetId="8">#REF!</definedName>
    <definedName name="PAGE24" localSheetId="27">#REF!</definedName>
    <definedName name="PAGE24" localSheetId="25">#REF!</definedName>
    <definedName name="PAGE24" localSheetId="26">#REF!</definedName>
    <definedName name="PAGE24" localSheetId="30">#REF!</definedName>
    <definedName name="PAGE24" localSheetId="28">#REF!</definedName>
    <definedName name="PAGE24" localSheetId="29">#REF!</definedName>
    <definedName name="PAGE24" localSheetId="3">#REF!</definedName>
    <definedName name="PAGE24" localSheetId="1">#REF!</definedName>
    <definedName name="PAGE24" localSheetId="2">#REF!</definedName>
    <definedName name="PAGE24" localSheetId="33">#REF!</definedName>
    <definedName name="PAGE24" localSheetId="31">#REF!</definedName>
    <definedName name="PAGE24" localSheetId="32">#REF!</definedName>
    <definedName name="PAGE24" localSheetId="15">#REF!</definedName>
    <definedName name="PAGE24" localSheetId="13">#REF!</definedName>
    <definedName name="PAGE24" localSheetId="14">#REF!</definedName>
    <definedName name="PAGE24" localSheetId="18">#REF!</definedName>
    <definedName name="PAGE24" localSheetId="16">#REF!</definedName>
    <definedName name="PAGE24" localSheetId="17">#REF!</definedName>
    <definedName name="PAGE24" localSheetId="21">#REF!</definedName>
    <definedName name="PAGE24" localSheetId="19">#REF!</definedName>
    <definedName name="PAGE24" localSheetId="20">#REF!</definedName>
    <definedName name="PAGE24">#REF!</definedName>
    <definedName name="PAGE25" localSheetId="36">#REF!</definedName>
    <definedName name="PAGE25" localSheetId="34">#REF!</definedName>
    <definedName name="PAGE25" localSheetId="35">#REF!</definedName>
    <definedName name="PAGE25" localSheetId="24">#REF!</definedName>
    <definedName name="PAGE25" localSheetId="22">#REF!</definedName>
    <definedName name="PAGE25" localSheetId="23">#REF!</definedName>
    <definedName name="PAGE25" localSheetId="12">#REF!</definedName>
    <definedName name="PAGE25" localSheetId="10">#REF!</definedName>
    <definedName name="PAGE25" localSheetId="11">#REF!</definedName>
    <definedName name="PAGE25" localSheetId="6">#REF!</definedName>
    <definedName name="PAGE25" localSheetId="4">#REF!</definedName>
    <definedName name="PAGE25" localSheetId="5">#REF!</definedName>
    <definedName name="PAGE25" localSheetId="9">#REF!</definedName>
    <definedName name="PAGE25" localSheetId="7">#REF!</definedName>
    <definedName name="PAGE25" localSheetId="8">#REF!</definedName>
    <definedName name="PAGE25" localSheetId="27">#REF!</definedName>
    <definedName name="PAGE25" localSheetId="25">#REF!</definedName>
    <definedName name="PAGE25" localSheetId="26">#REF!</definedName>
    <definedName name="PAGE25" localSheetId="30">#REF!</definedName>
    <definedName name="PAGE25" localSheetId="28">#REF!</definedName>
    <definedName name="PAGE25" localSheetId="29">#REF!</definedName>
    <definedName name="PAGE25" localSheetId="3">#REF!</definedName>
    <definedName name="PAGE25" localSheetId="1">#REF!</definedName>
    <definedName name="PAGE25" localSheetId="2">#REF!</definedName>
    <definedName name="PAGE25" localSheetId="33">#REF!</definedName>
    <definedName name="PAGE25" localSheetId="31">#REF!</definedName>
    <definedName name="PAGE25" localSheetId="32">#REF!</definedName>
    <definedName name="PAGE25" localSheetId="15">#REF!</definedName>
    <definedName name="PAGE25" localSheetId="13">#REF!</definedName>
    <definedName name="PAGE25" localSheetId="14">#REF!</definedName>
    <definedName name="PAGE25" localSheetId="18">#REF!</definedName>
    <definedName name="PAGE25" localSheetId="16">#REF!</definedName>
    <definedName name="PAGE25" localSheetId="17">#REF!</definedName>
    <definedName name="PAGE25" localSheetId="21">#REF!</definedName>
    <definedName name="PAGE25" localSheetId="19">#REF!</definedName>
    <definedName name="PAGE25" localSheetId="20">#REF!</definedName>
    <definedName name="PAGE25">#REF!</definedName>
    <definedName name="PAGE26" localSheetId="36">#REF!</definedName>
    <definedName name="PAGE26" localSheetId="34">#REF!</definedName>
    <definedName name="PAGE26" localSheetId="35">#REF!</definedName>
    <definedName name="PAGE26" localSheetId="24">#REF!</definedName>
    <definedName name="PAGE26" localSheetId="22">#REF!</definedName>
    <definedName name="PAGE26" localSheetId="23">#REF!</definedName>
    <definedName name="PAGE26" localSheetId="12">#REF!</definedName>
    <definedName name="PAGE26" localSheetId="10">#REF!</definedName>
    <definedName name="PAGE26" localSheetId="11">#REF!</definedName>
    <definedName name="PAGE26" localSheetId="6">#REF!</definedName>
    <definedName name="PAGE26" localSheetId="4">#REF!</definedName>
    <definedName name="PAGE26" localSheetId="5">#REF!</definedName>
    <definedName name="PAGE26" localSheetId="9">#REF!</definedName>
    <definedName name="PAGE26" localSheetId="7">#REF!</definedName>
    <definedName name="PAGE26" localSheetId="8">#REF!</definedName>
    <definedName name="PAGE26" localSheetId="27">#REF!</definedName>
    <definedName name="PAGE26" localSheetId="25">#REF!</definedName>
    <definedName name="PAGE26" localSheetId="26">#REF!</definedName>
    <definedName name="PAGE26" localSheetId="30">#REF!</definedName>
    <definedName name="PAGE26" localSheetId="28">#REF!</definedName>
    <definedName name="PAGE26" localSheetId="29">#REF!</definedName>
    <definedName name="PAGE26" localSheetId="3">#REF!</definedName>
    <definedName name="PAGE26" localSheetId="1">#REF!</definedName>
    <definedName name="PAGE26" localSheetId="2">#REF!</definedName>
    <definedName name="PAGE26" localSheetId="33">#REF!</definedName>
    <definedName name="PAGE26" localSheetId="31">#REF!</definedName>
    <definedName name="PAGE26" localSheetId="32">#REF!</definedName>
    <definedName name="PAGE26" localSheetId="15">#REF!</definedName>
    <definedName name="PAGE26" localSheetId="13">#REF!</definedName>
    <definedName name="PAGE26" localSheetId="14">#REF!</definedName>
    <definedName name="PAGE26" localSheetId="18">#REF!</definedName>
    <definedName name="PAGE26" localSheetId="16">#REF!</definedName>
    <definedName name="PAGE26" localSheetId="17">#REF!</definedName>
    <definedName name="PAGE26" localSheetId="21">#REF!</definedName>
    <definedName name="PAGE26" localSheetId="19">#REF!</definedName>
    <definedName name="PAGE26" localSheetId="20">#REF!</definedName>
    <definedName name="PAGE26">#REF!</definedName>
    <definedName name="PAGE27" localSheetId="36">#REF!</definedName>
    <definedName name="PAGE27" localSheetId="34">#REF!</definedName>
    <definedName name="PAGE27" localSheetId="35">#REF!</definedName>
    <definedName name="PAGE27" localSheetId="24">#REF!</definedName>
    <definedName name="PAGE27" localSheetId="22">#REF!</definedName>
    <definedName name="PAGE27" localSheetId="23">#REF!</definedName>
    <definedName name="PAGE27" localSheetId="12">#REF!</definedName>
    <definedName name="PAGE27" localSheetId="10">#REF!</definedName>
    <definedName name="PAGE27" localSheetId="11">#REF!</definedName>
    <definedName name="PAGE27" localSheetId="6">#REF!</definedName>
    <definedName name="PAGE27" localSheetId="4">#REF!</definedName>
    <definedName name="PAGE27" localSheetId="5">#REF!</definedName>
    <definedName name="PAGE27" localSheetId="9">#REF!</definedName>
    <definedName name="PAGE27" localSheetId="7">#REF!</definedName>
    <definedName name="PAGE27" localSheetId="8">#REF!</definedName>
    <definedName name="PAGE27" localSheetId="27">#REF!</definedName>
    <definedName name="PAGE27" localSheetId="25">#REF!</definedName>
    <definedName name="PAGE27" localSheetId="26">#REF!</definedName>
    <definedName name="PAGE27" localSheetId="30">#REF!</definedName>
    <definedName name="PAGE27" localSheetId="28">#REF!</definedName>
    <definedName name="PAGE27" localSheetId="29">#REF!</definedName>
    <definedName name="PAGE27" localSheetId="3">#REF!</definedName>
    <definedName name="PAGE27" localSheetId="1">#REF!</definedName>
    <definedName name="PAGE27" localSheetId="2">#REF!</definedName>
    <definedName name="PAGE27" localSheetId="33">#REF!</definedName>
    <definedName name="PAGE27" localSheetId="31">#REF!</definedName>
    <definedName name="PAGE27" localSheetId="32">#REF!</definedName>
    <definedName name="PAGE27" localSheetId="15">#REF!</definedName>
    <definedName name="PAGE27" localSheetId="13">#REF!</definedName>
    <definedName name="PAGE27" localSheetId="14">#REF!</definedName>
    <definedName name="PAGE27" localSheetId="18">#REF!</definedName>
    <definedName name="PAGE27" localSheetId="16">#REF!</definedName>
    <definedName name="PAGE27" localSheetId="17">#REF!</definedName>
    <definedName name="PAGE27" localSheetId="21">#REF!</definedName>
    <definedName name="PAGE27" localSheetId="19">#REF!</definedName>
    <definedName name="PAGE27" localSheetId="20">#REF!</definedName>
    <definedName name="PAGE27">#REF!</definedName>
    <definedName name="PAGE28" localSheetId="36">#REF!</definedName>
    <definedName name="PAGE28" localSheetId="34">#REF!</definedName>
    <definedName name="PAGE28" localSheetId="35">#REF!</definedName>
    <definedName name="PAGE28" localSheetId="24">#REF!</definedName>
    <definedName name="PAGE28" localSheetId="22">#REF!</definedName>
    <definedName name="PAGE28" localSheetId="23">#REF!</definedName>
    <definedName name="PAGE28" localSheetId="12">#REF!</definedName>
    <definedName name="PAGE28" localSheetId="10">#REF!</definedName>
    <definedName name="PAGE28" localSheetId="11">#REF!</definedName>
    <definedName name="PAGE28" localSheetId="6">#REF!</definedName>
    <definedName name="PAGE28" localSheetId="4">#REF!</definedName>
    <definedName name="PAGE28" localSheetId="5">#REF!</definedName>
    <definedName name="PAGE28" localSheetId="9">#REF!</definedName>
    <definedName name="PAGE28" localSheetId="7">#REF!</definedName>
    <definedName name="PAGE28" localSheetId="8">#REF!</definedName>
    <definedName name="PAGE28" localSheetId="27">#REF!</definedName>
    <definedName name="PAGE28" localSheetId="25">#REF!</definedName>
    <definedName name="PAGE28" localSheetId="26">#REF!</definedName>
    <definedName name="PAGE28" localSheetId="30">#REF!</definedName>
    <definedName name="PAGE28" localSheetId="28">#REF!</definedName>
    <definedName name="PAGE28" localSheetId="29">#REF!</definedName>
    <definedName name="PAGE28" localSheetId="3">#REF!</definedName>
    <definedName name="PAGE28" localSheetId="1">#REF!</definedName>
    <definedName name="PAGE28" localSheetId="2">#REF!</definedName>
    <definedName name="PAGE28" localSheetId="33">#REF!</definedName>
    <definedName name="PAGE28" localSheetId="31">#REF!</definedName>
    <definedName name="PAGE28" localSheetId="32">#REF!</definedName>
    <definedName name="PAGE28" localSheetId="15">#REF!</definedName>
    <definedName name="PAGE28" localSheetId="13">#REF!</definedName>
    <definedName name="PAGE28" localSheetId="14">#REF!</definedName>
    <definedName name="PAGE28" localSheetId="18">#REF!</definedName>
    <definedName name="PAGE28" localSheetId="16">#REF!</definedName>
    <definedName name="PAGE28" localSheetId="17">#REF!</definedName>
    <definedName name="PAGE28" localSheetId="21">#REF!</definedName>
    <definedName name="PAGE28" localSheetId="19">#REF!</definedName>
    <definedName name="PAGE28" localSheetId="20">#REF!</definedName>
    <definedName name="PAGE28">#REF!</definedName>
    <definedName name="PAGE29" localSheetId="36">#REF!</definedName>
    <definedName name="PAGE29" localSheetId="34">#REF!</definedName>
    <definedName name="PAGE29" localSheetId="35">#REF!</definedName>
    <definedName name="PAGE29" localSheetId="24">#REF!</definedName>
    <definedName name="PAGE29" localSheetId="22">#REF!</definedName>
    <definedName name="PAGE29" localSheetId="23">#REF!</definedName>
    <definedName name="PAGE29" localSheetId="12">#REF!</definedName>
    <definedName name="PAGE29" localSheetId="10">#REF!</definedName>
    <definedName name="PAGE29" localSheetId="11">#REF!</definedName>
    <definedName name="PAGE29" localSheetId="6">#REF!</definedName>
    <definedName name="PAGE29" localSheetId="4">#REF!</definedName>
    <definedName name="PAGE29" localSheetId="5">#REF!</definedName>
    <definedName name="PAGE29" localSheetId="9">#REF!</definedName>
    <definedName name="PAGE29" localSheetId="7">#REF!</definedName>
    <definedName name="PAGE29" localSheetId="8">#REF!</definedName>
    <definedName name="PAGE29" localSheetId="27">#REF!</definedName>
    <definedName name="PAGE29" localSheetId="25">#REF!</definedName>
    <definedName name="PAGE29" localSheetId="26">#REF!</definedName>
    <definedName name="PAGE29" localSheetId="30">#REF!</definedName>
    <definedName name="PAGE29" localSheetId="28">#REF!</definedName>
    <definedName name="PAGE29" localSheetId="29">#REF!</definedName>
    <definedName name="PAGE29" localSheetId="3">#REF!</definedName>
    <definedName name="PAGE29" localSheetId="1">#REF!</definedName>
    <definedName name="PAGE29" localSheetId="2">#REF!</definedName>
    <definedName name="PAGE29" localSheetId="33">#REF!</definedName>
    <definedName name="PAGE29" localSheetId="31">#REF!</definedName>
    <definedName name="PAGE29" localSheetId="32">#REF!</definedName>
    <definedName name="PAGE29" localSheetId="15">#REF!</definedName>
    <definedName name="PAGE29" localSheetId="13">#REF!</definedName>
    <definedName name="PAGE29" localSheetId="14">#REF!</definedName>
    <definedName name="PAGE29" localSheetId="18">#REF!</definedName>
    <definedName name="PAGE29" localSheetId="16">#REF!</definedName>
    <definedName name="PAGE29" localSheetId="17">#REF!</definedName>
    <definedName name="PAGE29" localSheetId="21">#REF!</definedName>
    <definedName name="PAGE29" localSheetId="19">#REF!</definedName>
    <definedName name="PAGE29" localSheetId="20">#REF!</definedName>
    <definedName name="PAGE29">#REF!</definedName>
    <definedName name="page34" localSheetId="36">#REF!</definedName>
    <definedName name="page34" localSheetId="34">#REF!</definedName>
    <definedName name="page34" localSheetId="35">#REF!</definedName>
    <definedName name="page34" localSheetId="24">#REF!</definedName>
    <definedName name="page34" localSheetId="22">#REF!</definedName>
    <definedName name="page34" localSheetId="23">#REF!</definedName>
    <definedName name="page34" localSheetId="12">#REF!</definedName>
    <definedName name="page34" localSheetId="10">#REF!</definedName>
    <definedName name="page34" localSheetId="11">#REF!</definedName>
    <definedName name="page34" localSheetId="6">#REF!</definedName>
    <definedName name="page34" localSheetId="4">#REF!</definedName>
    <definedName name="page34" localSheetId="5">#REF!</definedName>
    <definedName name="page34" localSheetId="9">#REF!</definedName>
    <definedName name="page34" localSheetId="7">#REF!</definedName>
    <definedName name="page34" localSheetId="8">#REF!</definedName>
    <definedName name="page34" localSheetId="27">#REF!</definedName>
    <definedName name="page34" localSheetId="25">#REF!</definedName>
    <definedName name="page34" localSheetId="26">#REF!</definedName>
    <definedName name="page34" localSheetId="30">#REF!</definedName>
    <definedName name="page34" localSheetId="28">#REF!</definedName>
    <definedName name="page34" localSheetId="29">#REF!</definedName>
    <definedName name="page34" localSheetId="3">#REF!</definedName>
    <definedName name="page34" localSheetId="1">#REF!</definedName>
    <definedName name="page34" localSheetId="2">#REF!</definedName>
    <definedName name="page34" localSheetId="33">#REF!</definedName>
    <definedName name="page34" localSheetId="31">#REF!</definedName>
    <definedName name="page34" localSheetId="32">#REF!</definedName>
    <definedName name="page34" localSheetId="15">#REF!</definedName>
    <definedName name="page34" localSheetId="13">#REF!</definedName>
    <definedName name="page34" localSheetId="14">#REF!</definedName>
    <definedName name="page34" localSheetId="18">#REF!</definedName>
    <definedName name="page34" localSheetId="16">#REF!</definedName>
    <definedName name="page34" localSheetId="17">#REF!</definedName>
    <definedName name="page34" localSheetId="21">#REF!</definedName>
    <definedName name="page34" localSheetId="19">#REF!</definedName>
    <definedName name="page34" localSheetId="20">#REF!</definedName>
    <definedName name="page34">#REF!</definedName>
    <definedName name="Page35" localSheetId="36">#REF!</definedName>
    <definedName name="Page35" localSheetId="34">#REF!</definedName>
    <definedName name="Page35" localSheetId="35">#REF!</definedName>
    <definedName name="Page35" localSheetId="24">#REF!</definedName>
    <definedName name="Page35" localSheetId="22">#REF!</definedName>
    <definedName name="Page35" localSheetId="23">#REF!</definedName>
    <definedName name="Page35" localSheetId="12">#REF!</definedName>
    <definedName name="Page35" localSheetId="10">#REF!</definedName>
    <definedName name="Page35" localSheetId="11">#REF!</definedName>
    <definedName name="Page35" localSheetId="6">#REF!</definedName>
    <definedName name="Page35" localSheetId="4">#REF!</definedName>
    <definedName name="Page35" localSheetId="5">#REF!</definedName>
    <definedName name="Page35" localSheetId="9">#REF!</definedName>
    <definedName name="Page35" localSheetId="7">#REF!</definedName>
    <definedName name="Page35" localSheetId="8">#REF!</definedName>
    <definedName name="Page35" localSheetId="27">#REF!</definedName>
    <definedName name="Page35" localSheetId="25">#REF!</definedName>
    <definedName name="Page35" localSheetId="26">#REF!</definedName>
    <definedName name="Page35" localSheetId="30">#REF!</definedName>
    <definedName name="Page35" localSheetId="28">#REF!</definedName>
    <definedName name="Page35" localSheetId="29">#REF!</definedName>
    <definedName name="Page35" localSheetId="3">#REF!</definedName>
    <definedName name="Page35" localSheetId="1">#REF!</definedName>
    <definedName name="Page35" localSheetId="2">#REF!</definedName>
    <definedName name="Page35" localSheetId="33">#REF!</definedName>
    <definedName name="Page35" localSheetId="31">#REF!</definedName>
    <definedName name="Page35" localSheetId="32">#REF!</definedName>
    <definedName name="Page35" localSheetId="15">#REF!</definedName>
    <definedName name="Page35" localSheetId="13">#REF!</definedName>
    <definedName name="Page35" localSheetId="14">#REF!</definedName>
    <definedName name="Page35" localSheetId="18">#REF!</definedName>
    <definedName name="Page35" localSheetId="16">#REF!</definedName>
    <definedName name="Page35" localSheetId="17">#REF!</definedName>
    <definedName name="Page35" localSheetId="21">#REF!</definedName>
    <definedName name="Page35" localSheetId="19">#REF!</definedName>
    <definedName name="Page35" localSheetId="20">#REF!</definedName>
    <definedName name="Page35">#REF!</definedName>
    <definedName name="page50" localSheetId="36">#REF!</definedName>
    <definedName name="page50" localSheetId="34">#REF!</definedName>
    <definedName name="page50" localSheetId="35">#REF!</definedName>
    <definedName name="page50" localSheetId="24">#REF!</definedName>
    <definedName name="page50" localSheetId="22">#REF!</definedName>
    <definedName name="page50" localSheetId="23">#REF!</definedName>
    <definedName name="page50" localSheetId="12">#REF!</definedName>
    <definedName name="page50" localSheetId="10">#REF!</definedName>
    <definedName name="page50" localSheetId="11">#REF!</definedName>
    <definedName name="page50" localSheetId="6">#REF!</definedName>
    <definedName name="page50" localSheetId="4">#REF!</definedName>
    <definedName name="page50" localSheetId="5">#REF!</definedName>
    <definedName name="page50" localSheetId="9">#REF!</definedName>
    <definedName name="page50" localSheetId="7">#REF!</definedName>
    <definedName name="page50" localSheetId="8">#REF!</definedName>
    <definedName name="page50" localSheetId="27">#REF!</definedName>
    <definedName name="page50" localSheetId="25">#REF!</definedName>
    <definedName name="page50" localSheetId="26">#REF!</definedName>
    <definedName name="page50" localSheetId="30">#REF!</definedName>
    <definedName name="page50" localSheetId="28">#REF!</definedName>
    <definedName name="page50" localSheetId="29">#REF!</definedName>
    <definedName name="page50" localSheetId="3">#REF!</definedName>
    <definedName name="page50" localSheetId="1">#REF!</definedName>
    <definedName name="page50" localSheetId="2">#REF!</definedName>
    <definedName name="page50" localSheetId="33">#REF!</definedName>
    <definedName name="page50" localSheetId="31">#REF!</definedName>
    <definedName name="page50" localSheetId="32">#REF!</definedName>
    <definedName name="page50" localSheetId="15">#REF!</definedName>
    <definedName name="page50" localSheetId="13">#REF!</definedName>
    <definedName name="page50" localSheetId="14">#REF!</definedName>
    <definedName name="page50" localSheetId="18">#REF!</definedName>
    <definedName name="page50" localSheetId="16">#REF!</definedName>
    <definedName name="page50" localSheetId="17">#REF!</definedName>
    <definedName name="page50" localSheetId="21">#REF!</definedName>
    <definedName name="page50" localSheetId="19">#REF!</definedName>
    <definedName name="page50" localSheetId="20">#REF!</definedName>
    <definedName name="page50">#REF!</definedName>
    <definedName name="page51" localSheetId="36">#REF!</definedName>
    <definedName name="page51" localSheetId="34">#REF!</definedName>
    <definedName name="page51" localSheetId="35">#REF!</definedName>
    <definedName name="page51" localSheetId="24">#REF!</definedName>
    <definedName name="page51" localSheetId="22">#REF!</definedName>
    <definedName name="page51" localSheetId="23">#REF!</definedName>
    <definedName name="page51" localSheetId="12">#REF!</definedName>
    <definedName name="page51" localSheetId="10">#REF!</definedName>
    <definedName name="page51" localSheetId="11">#REF!</definedName>
    <definedName name="page51" localSheetId="6">#REF!</definedName>
    <definedName name="page51" localSheetId="4">#REF!</definedName>
    <definedName name="page51" localSheetId="5">#REF!</definedName>
    <definedName name="page51" localSheetId="9">#REF!</definedName>
    <definedName name="page51" localSheetId="7">#REF!</definedName>
    <definedName name="page51" localSheetId="8">#REF!</definedName>
    <definedName name="page51" localSheetId="27">#REF!</definedName>
    <definedName name="page51" localSheetId="25">#REF!</definedName>
    <definedName name="page51" localSheetId="26">#REF!</definedName>
    <definedName name="page51" localSheetId="30">#REF!</definedName>
    <definedName name="page51" localSheetId="28">#REF!</definedName>
    <definedName name="page51" localSheetId="29">#REF!</definedName>
    <definedName name="page51" localSheetId="3">#REF!</definedName>
    <definedName name="page51" localSheetId="1">#REF!</definedName>
    <definedName name="page51" localSheetId="2">#REF!</definedName>
    <definedName name="page51" localSheetId="33">#REF!</definedName>
    <definedName name="page51" localSheetId="31">#REF!</definedName>
    <definedName name="page51" localSheetId="32">#REF!</definedName>
    <definedName name="page51" localSheetId="15">#REF!</definedName>
    <definedName name="page51" localSheetId="13">#REF!</definedName>
    <definedName name="page51" localSheetId="14">#REF!</definedName>
    <definedName name="page51" localSheetId="18">#REF!</definedName>
    <definedName name="page51" localSheetId="16">#REF!</definedName>
    <definedName name="page51" localSheetId="17">#REF!</definedName>
    <definedName name="page51" localSheetId="21">#REF!</definedName>
    <definedName name="page51" localSheetId="19">#REF!</definedName>
    <definedName name="page51" localSheetId="20">#REF!</definedName>
    <definedName name="page51">#REF!</definedName>
    <definedName name="page52" localSheetId="36">#REF!</definedName>
    <definedName name="page52" localSheetId="34">#REF!</definedName>
    <definedName name="page52" localSheetId="35">#REF!</definedName>
    <definedName name="page52" localSheetId="24">#REF!</definedName>
    <definedName name="page52" localSheetId="22">#REF!</definedName>
    <definedName name="page52" localSheetId="23">#REF!</definedName>
    <definedName name="page52" localSheetId="12">#REF!</definedName>
    <definedName name="page52" localSheetId="10">#REF!</definedName>
    <definedName name="page52" localSheetId="11">#REF!</definedName>
    <definedName name="page52" localSheetId="6">#REF!</definedName>
    <definedName name="page52" localSheetId="4">#REF!</definedName>
    <definedName name="page52" localSheetId="5">#REF!</definedName>
    <definedName name="page52" localSheetId="9">#REF!</definedName>
    <definedName name="page52" localSheetId="7">#REF!</definedName>
    <definedName name="page52" localSheetId="8">#REF!</definedName>
    <definedName name="page52" localSheetId="27">#REF!</definedName>
    <definedName name="page52" localSheetId="25">#REF!</definedName>
    <definedName name="page52" localSheetId="26">#REF!</definedName>
    <definedName name="page52" localSheetId="30">#REF!</definedName>
    <definedName name="page52" localSheetId="28">#REF!</definedName>
    <definedName name="page52" localSheetId="29">#REF!</definedName>
    <definedName name="page52" localSheetId="3">#REF!</definedName>
    <definedName name="page52" localSheetId="1">#REF!</definedName>
    <definedName name="page52" localSheetId="2">#REF!</definedName>
    <definedName name="page52" localSheetId="33">#REF!</definedName>
    <definedName name="page52" localSheetId="31">#REF!</definedName>
    <definedName name="page52" localSheetId="32">#REF!</definedName>
    <definedName name="page52" localSheetId="15">#REF!</definedName>
    <definedName name="page52" localSheetId="13">#REF!</definedName>
    <definedName name="page52" localSheetId="14">#REF!</definedName>
    <definedName name="page52" localSheetId="18">#REF!</definedName>
    <definedName name="page52" localSheetId="16">#REF!</definedName>
    <definedName name="page52" localSheetId="17">#REF!</definedName>
    <definedName name="page52" localSheetId="21">#REF!</definedName>
    <definedName name="page52" localSheetId="19">#REF!</definedName>
    <definedName name="page52" localSheetId="20">#REF!</definedName>
    <definedName name="page52">#REF!</definedName>
    <definedName name="PAGE6" localSheetId="36">#REF!</definedName>
    <definedName name="PAGE6" localSheetId="34">#REF!</definedName>
    <definedName name="PAGE6" localSheetId="35">#REF!</definedName>
    <definedName name="PAGE6" localSheetId="24">#REF!</definedName>
    <definedName name="PAGE6" localSheetId="22">#REF!</definedName>
    <definedName name="PAGE6" localSheetId="23">#REF!</definedName>
    <definedName name="PAGE6" localSheetId="12">#REF!</definedName>
    <definedName name="PAGE6" localSheetId="10">#REF!</definedName>
    <definedName name="PAGE6" localSheetId="11">#REF!</definedName>
    <definedName name="PAGE6" localSheetId="6">#REF!</definedName>
    <definedName name="PAGE6" localSheetId="4">#REF!</definedName>
    <definedName name="PAGE6" localSheetId="5">#REF!</definedName>
    <definedName name="PAGE6" localSheetId="9">#REF!</definedName>
    <definedName name="PAGE6" localSheetId="7">#REF!</definedName>
    <definedName name="PAGE6" localSheetId="8">#REF!</definedName>
    <definedName name="PAGE6" localSheetId="27">#REF!</definedName>
    <definedName name="PAGE6" localSheetId="25">#REF!</definedName>
    <definedName name="PAGE6" localSheetId="26">#REF!</definedName>
    <definedName name="PAGE6" localSheetId="30">#REF!</definedName>
    <definedName name="PAGE6" localSheetId="28">#REF!</definedName>
    <definedName name="PAGE6" localSheetId="29">#REF!</definedName>
    <definedName name="PAGE6" localSheetId="3">#REF!</definedName>
    <definedName name="PAGE6" localSheetId="1">#REF!</definedName>
    <definedName name="PAGE6" localSheetId="2">#REF!</definedName>
    <definedName name="PAGE6" localSheetId="33">#REF!</definedName>
    <definedName name="PAGE6" localSheetId="31">#REF!</definedName>
    <definedName name="PAGE6" localSheetId="32">#REF!</definedName>
    <definedName name="PAGE6" localSheetId="15">#REF!</definedName>
    <definedName name="PAGE6" localSheetId="13">#REF!</definedName>
    <definedName name="PAGE6" localSheetId="14">#REF!</definedName>
    <definedName name="PAGE6" localSheetId="18">#REF!</definedName>
    <definedName name="PAGE6" localSheetId="16">#REF!</definedName>
    <definedName name="PAGE6" localSheetId="17">#REF!</definedName>
    <definedName name="PAGE6" localSheetId="21">#REF!</definedName>
    <definedName name="PAGE6" localSheetId="19">#REF!</definedName>
    <definedName name="PAGE6" localSheetId="20">#REF!</definedName>
    <definedName name="PAGE6">#REF!</definedName>
    <definedName name="PAGE7" localSheetId="36">#REF!</definedName>
    <definedName name="PAGE7" localSheetId="34">#REF!</definedName>
    <definedName name="PAGE7" localSheetId="35">#REF!</definedName>
    <definedName name="PAGE7" localSheetId="24">#REF!</definedName>
    <definedName name="PAGE7" localSheetId="22">#REF!</definedName>
    <definedName name="PAGE7" localSheetId="23">#REF!</definedName>
    <definedName name="PAGE7" localSheetId="12">#REF!</definedName>
    <definedName name="PAGE7" localSheetId="10">#REF!</definedName>
    <definedName name="PAGE7" localSheetId="11">#REF!</definedName>
    <definedName name="PAGE7" localSheetId="6">#REF!</definedName>
    <definedName name="PAGE7" localSheetId="4">#REF!</definedName>
    <definedName name="PAGE7" localSheetId="5">#REF!</definedName>
    <definedName name="PAGE7" localSheetId="9">#REF!</definedName>
    <definedName name="PAGE7" localSheetId="7">#REF!</definedName>
    <definedName name="PAGE7" localSheetId="8">#REF!</definedName>
    <definedName name="PAGE7" localSheetId="27">#REF!</definedName>
    <definedName name="PAGE7" localSheetId="25">#REF!</definedName>
    <definedName name="PAGE7" localSheetId="26">#REF!</definedName>
    <definedName name="PAGE7" localSheetId="30">#REF!</definedName>
    <definedName name="PAGE7" localSheetId="28">#REF!</definedName>
    <definedName name="PAGE7" localSheetId="29">#REF!</definedName>
    <definedName name="PAGE7" localSheetId="3">#REF!</definedName>
    <definedName name="PAGE7" localSheetId="1">#REF!</definedName>
    <definedName name="PAGE7" localSheetId="2">#REF!</definedName>
    <definedName name="PAGE7" localSheetId="33">#REF!</definedName>
    <definedName name="PAGE7" localSheetId="31">#REF!</definedName>
    <definedName name="PAGE7" localSheetId="32">#REF!</definedName>
    <definedName name="PAGE7" localSheetId="15">#REF!</definedName>
    <definedName name="PAGE7" localSheetId="13">#REF!</definedName>
    <definedName name="PAGE7" localSheetId="14">#REF!</definedName>
    <definedName name="PAGE7" localSheetId="18">#REF!</definedName>
    <definedName name="PAGE7" localSheetId="16">#REF!</definedName>
    <definedName name="PAGE7" localSheetId="17">#REF!</definedName>
    <definedName name="PAGE7" localSheetId="21">#REF!</definedName>
    <definedName name="PAGE7" localSheetId="19">#REF!</definedName>
    <definedName name="PAGE7" localSheetId="20">#REF!</definedName>
    <definedName name="PAGE7">#REF!</definedName>
    <definedName name="PAGE8" localSheetId="36">#REF!</definedName>
    <definedName name="PAGE8" localSheetId="34">#REF!</definedName>
    <definedName name="PAGE8" localSheetId="35">#REF!</definedName>
    <definedName name="PAGE8" localSheetId="24">#REF!</definedName>
    <definedName name="PAGE8" localSheetId="22">#REF!</definedName>
    <definedName name="PAGE8" localSheetId="23">#REF!</definedName>
    <definedName name="PAGE8" localSheetId="12">#REF!</definedName>
    <definedName name="PAGE8" localSheetId="10">#REF!</definedName>
    <definedName name="PAGE8" localSheetId="11">#REF!</definedName>
    <definedName name="PAGE8" localSheetId="6">#REF!</definedName>
    <definedName name="PAGE8" localSheetId="4">#REF!</definedName>
    <definedName name="PAGE8" localSheetId="5">#REF!</definedName>
    <definedName name="PAGE8" localSheetId="9">#REF!</definedName>
    <definedName name="PAGE8" localSheetId="7">#REF!</definedName>
    <definedName name="PAGE8" localSheetId="8">#REF!</definedName>
    <definedName name="PAGE8" localSheetId="27">#REF!</definedName>
    <definedName name="PAGE8" localSheetId="25">#REF!</definedName>
    <definedName name="PAGE8" localSheetId="26">#REF!</definedName>
    <definedName name="PAGE8" localSheetId="30">#REF!</definedName>
    <definedName name="PAGE8" localSheetId="28">#REF!</definedName>
    <definedName name="PAGE8" localSheetId="29">#REF!</definedName>
    <definedName name="PAGE8" localSheetId="3">#REF!</definedName>
    <definedName name="PAGE8" localSheetId="1">#REF!</definedName>
    <definedName name="PAGE8" localSheetId="2">#REF!</definedName>
    <definedName name="PAGE8" localSheetId="33">#REF!</definedName>
    <definedName name="PAGE8" localSheetId="31">#REF!</definedName>
    <definedName name="PAGE8" localSheetId="32">#REF!</definedName>
    <definedName name="PAGE8" localSheetId="15">#REF!</definedName>
    <definedName name="PAGE8" localSheetId="13">#REF!</definedName>
    <definedName name="PAGE8" localSheetId="14">#REF!</definedName>
    <definedName name="PAGE8" localSheetId="18">#REF!</definedName>
    <definedName name="PAGE8" localSheetId="16">#REF!</definedName>
    <definedName name="PAGE8" localSheetId="17">#REF!</definedName>
    <definedName name="PAGE8" localSheetId="21">#REF!</definedName>
    <definedName name="PAGE8" localSheetId="19">#REF!</definedName>
    <definedName name="PAGE8" localSheetId="20">#REF!</definedName>
    <definedName name="PAGE8">#REF!</definedName>
    <definedName name="PAGE9" localSheetId="36">#REF!</definedName>
    <definedName name="PAGE9" localSheetId="34">#REF!</definedName>
    <definedName name="PAGE9" localSheetId="35">#REF!</definedName>
    <definedName name="PAGE9" localSheetId="24">#REF!</definedName>
    <definedName name="PAGE9" localSheetId="22">#REF!</definedName>
    <definedName name="PAGE9" localSheetId="23">#REF!</definedName>
    <definedName name="PAGE9" localSheetId="12">#REF!</definedName>
    <definedName name="PAGE9" localSheetId="10">#REF!</definedName>
    <definedName name="PAGE9" localSheetId="11">#REF!</definedName>
    <definedName name="PAGE9" localSheetId="6">#REF!</definedName>
    <definedName name="PAGE9" localSheetId="4">#REF!</definedName>
    <definedName name="PAGE9" localSheetId="5">#REF!</definedName>
    <definedName name="PAGE9" localSheetId="9">#REF!</definedName>
    <definedName name="PAGE9" localSheetId="7">#REF!</definedName>
    <definedName name="PAGE9" localSheetId="8">#REF!</definedName>
    <definedName name="PAGE9" localSheetId="27">#REF!</definedName>
    <definedName name="PAGE9" localSheetId="25">#REF!</definedName>
    <definedName name="PAGE9" localSheetId="26">#REF!</definedName>
    <definedName name="PAGE9" localSheetId="30">#REF!</definedName>
    <definedName name="PAGE9" localSheetId="28">#REF!</definedName>
    <definedName name="PAGE9" localSheetId="29">#REF!</definedName>
    <definedName name="PAGE9" localSheetId="3">#REF!</definedName>
    <definedName name="PAGE9" localSheetId="1">#REF!</definedName>
    <definedName name="PAGE9" localSheetId="2">#REF!</definedName>
    <definedName name="PAGE9" localSheetId="33">#REF!</definedName>
    <definedName name="PAGE9" localSheetId="31">#REF!</definedName>
    <definedName name="PAGE9" localSheetId="32">#REF!</definedName>
    <definedName name="PAGE9" localSheetId="15">#REF!</definedName>
    <definedName name="PAGE9" localSheetId="13">#REF!</definedName>
    <definedName name="PAGE9" localSheetId="14">#REF!</definedName>
    <definedName name="PAGE9" localSheetId="18">#REF!</definedName>
    <definedName name="PAGE9" localSheetId="16">#REF!</definedName>
    <definedName name="PAGE9" localSheetId="17">#REF!</definedName>
    <definedName name="PAGE9" localSheetId="21">#REF!</definedName>
    <definedName name="PAGE9" localSheetId="19">#REF!</definedName>
    <definedName name="PAGE9" localSheetId="20">#REF!</definedName>
    <definedName name="PAGE9">#REF!</definedName>
    <definedName name="Pop_Ratio" localSheetId="36">#REF!</definedName>
    <definedName name="Pop_Ratio" localSheetId="34">#REF!</definedName>
    <definedName name="Pop_Ratio" localSheetId="35">#REF!</definedName>
    <definedName name="Pop_Ratio" localSheetId="24">#REF!</definedName>
    <definedName name="Pop_Ratio" localSheetId="22">#REF!</definedName>
    <definedName name="Pop_Ratio" localSheetId="23">#REF!</definedName>
    <definedName name="Pop_Ratio" localSheetId="12">#REF!</definedName>
    <definedName name="Pop_Ratio" localSheetId="10">#REF!</definedName>
    <definedName name="Pop_Ratio" localSheetId="11">#REF!</definedName>
    <definedName name="Pop_Ratio" localSheetId="6">#REF!</definedName>
    <definedName name="Pop_Ratio" localSheetId="4">#REF!</definedName>
    <definedName name="Pop_Ratio" localSheetId="5">#REF!</definedName>
    <definedName name="Pop_Ratio" localSheetId="9">#REF!</definedName>
    <definedName name="Pop_Ratio" localSheetId="7">#REF!</definedName>
    <definedName name="Pop_Ratio" localSheetId="8">#REF!</definedName>
    <definedName name="Pop_Ratio" localSheetId="27">#REF!</definedName>
    <definedName name="Pop_Ratio" localSheetId="25">#REF!</definedName>
    <definedName name="Pop_Ratio" localSheetId="26">#REF!</definedName>
    <definedName name="Pop_Ratio" localSheetId="30">#REF!</definedName>
    <definedName name="Pop_Ratio" localSheetId="28">#REF!</definedName>
    <definedName name="Pop_Ratio" localSheetId="29">#REF!</definedName>
    <definedName name="Pop_Ratio" localSheetId="3">#REF!</definedName>
    <definedName name="Pop_Ratio" localSheetId="1">#REF!</definedName>
    <definedName name="Pop_Ratio" localSheetId="2">#REF!</definedName>
    <definedName name="Pop_Ratio" localSheetId="33">#REF!</definedName>
    <definedName name="Pop_Ratio" localSheetId="31">#REF!</definedName>
    <definedName name="Pop_Ratio" localSheetId="32">#REF!</definedName>
    <definedName name="Pop_Ratio" localSheetId="15">#REF!</definedName>
    <definedName name="Pop_Ratio" localSheetId="13">#REF!</definedName>
    <definedName name="Pop_Ratio" localSheetId="14">#REF!</definedName>
    <definedName name="Pop_Ratio" localSheetId="18">#REF!</definedName>
    <definedName name="Pop_Ratio" localSheetId="16">#REF!</definedName>
    <definedName name="Pop_Ratio" localSheetId="17">#REF!</definedName>
    <definedName name="Pop_Ratio" localSheetId="21">#REF!</definedName>
    <definedName name="Pop_Ratio" localSheetId="19">#REF!</definedName>
    <definedName name="Pop_Ratio" localSheetId="20">#REF!</definedName>
    <definedName name="Pop_Ratio">#REF!</definedName>
    <definedName name="_xlnm.Print_Area">#REF!</definedName>
    <definedName name="PRINT_AREA_MI" localSheetId="36">#REF!</definedName>
    <definedName name="PRINT_AREA_MI" localSheetId="34">#REF!</definedName>
    <definedName name="PRINT_AREA_MI" localSheetId="35">#REF!</definedName>
    <definedName name="PRINT_AREA_MI" localSheetId="24">#REF!</definedName>
    <definedName name="PRINT_AREA_MI" localSheetId="22">#REF!</definedName>
    <definedName name="PRINT_AREA_MI" localSheetId="23">#REF!</definedName>
    <definedName name="PRINT_AREA_MI" localSheetId="12">#REF!</definedName>
    <definedName name="PRINT_AREA_MI" localSheetId="10">#REF!</definedName>
    <definedName name="PRINT_AREA_MI" localSheetId="11">#REF!</definedName>
    <definedName name="PRINT_AREA_MI" localSheetId="6">#REF!</definedName>
    <definedName name="PRINT_AREA_MI" localSheetId="4">#REF!</definedName>
    <definedName name="PRINT_AREA_MI" localSheetId="5">#REF!</definedName>
    <definedName name="PRINT_AREA_MI" localSheetId="9">#REF!</definedName>
    <definedName name="PRINT_AREA_MI" localSheetId="7">#REF!</definedName>
    <definedName name="PRINT_AREA_MI" localSheetId="8">#REF!</definedName>
    <definedName name="PRINT_AREA_MI" localSheetId="27">#REF!</definedName>
    <definedName name="PRINT_AREA_MI" localSheetId="25">#REF!</definedName>
    <definedName name="PRINT_AREA_MI" localSheetId="26">#REF!</definedName>
    <definedName name="PRINT_AREA_MI" localSheetId="30">#REF!</definedName>
    <definedName name="PRINT_AREA_MI" localSheetId="28">#REF!</definedName>
    <definedName name="PRINT_AREA_MI" localSheetId="29">#REF!</definedName>
    <definedName name="PRINT_AREA_MI" localSheetId="3">#REF!</definedName>
    <definedName name="PRINT_AREA_MI" localSheetId="1">#REF!</definedName>
    <definedName name="PRINT_AREA_MI" localSheetId="2">#REF!</definedName>
    <definedName name="PRINT_AREA_MI" localSheetId="33">#REF!</definedName>
    <definedName name="PRINT_AREA_MI" localSheetId="31">#REF!</definedName>
    <definedName name="PRINT_AREA_MI" localSheetId="32">#REF!</definedName>
    <definedName name="PRINT_AREA_MI" localSheetId="15">#REF!</definedName>
    <definedName name="PRINT_AREA_MI" localSheetId="13">#REF!</definedName>
    <definedName name="PRINT_AREA_MI" localSheetId="14">#REF!</definedName>
    <definedName name="PRINT_AREA_MI" localSheetId="18">#REF!</definedName>
    <definedName name="PRINT_AREA_MI" localSheetId="16">#REF!</definedName>
    <definedName name="PRINT_AREA_MI" localSheetId="17">#REF!</definedName>
    <definedName name="PRINT_AREA_MI" localSheetId="21">#REF!</definedName>
    <definedName name="PRINT_AREA_MI" localSheetId="19">#REF!</definedName>
    <definedName name="PRINT_AREA_MI" localSheetId="20">#REF!</definedName>
    <definedName name="PRINT_AREA_MI">#REF!</definedName>
    <definedName name="_xlnm.Print_Titles" localSheetId="36">'Apr 23_GCV (Imp)'!$1:$1</definedName>
    <definedName name="_xlnm.Print_Titles" localSheetId="34">'Apr 23_GCV (Raw)'!$1:$1</definedName>
    <definedName name="_xlnm.Print_Titles" localSheetId="35">'Apr 23_GCV (Washed)'!$1:$1</definedName>
    <definedName name="_xlnm.Print_Titles" localSheetId="24">'Aug 23_GCV (Imp)'!$1:$1</definedName>
    <definedName name="_xlnm.Print_Titles" localSheetId="22">'Aug 23_GCV (Raw)'!$1:$1</definedName>
    <definedName name="_xlnm.Print_Titles" localSheetId="23">'Aug 23_GCV (Washed)'!$1:$1</definedName>
    <definedName name="_xlnm.Print_Titles" localSheetId="12">'Dec 23_GCV (Imp)'!$1:$1</definedName>
    <definedName name="_xlnm.Print_Titles" localSheetId="10">'Dec 23_GCV (Raw)'!$1:$1</definedName>
    <definedName name="_xlnm.Print_Titles" localSheetId="11">'Dec 23_GCV (Washed)'!$1:$1</definedName>
    <definedName name="_xlnm.Print_Titles" localSheetId="6">'Feb 24_GCV (Imp)'!$1:$1</definedName>
    <definedName name="_xlnm.Print_Titles" localSheetId="4">'Feb 24_GCV (Raw)'!$1:$1</definedName>
    <definedName name="_xlnm.Print_Titles" localSheetId="5">'Feb 24_GCV (Washed)'!$1:$1</definedName>
    <definedName name="_xlnm.Print_Titles" localSheetId="9">'Jan 24_GCV (Imp)'!$1:$1</definedName>
    <definedName name="_xlnm.Print_Titles" localSheetId="7">'Jan 24_GCV (Raw)'!$1:$1</definedName>
    <definedName name="_xlnm.Print_Titles" localSheetId="8">'Jan 24_GCV (Washed)'!$1:$1</definedName>
    <definedName name="_xlnm.Print_Titles" localSheetId="27">'July 23_GCV (Imp)'!$1:$1</definedName>
    <definedName name="_xlnm.Print_Titles" localSheetId="25">'July 23_GCV (Raw)'!$1:$1</definedName>
    <definedName name="_xlnm.Print_Titles" localSheetId="26">'July 23_GCV (Washed)'!$1:$1</definedName>
    <definedName name="_xlnm.Print_Titles" localSheetId="30">'June 23_GCV (Imp)'!$1:$1</definedName>
    <definedName name="_xlnm.Print_Titles" localSheetId="28">'June 23_GCV (Raw)'!$1:$1</definedName>
    <definedName name="_xlnm.Print_Titles" localSheetId="29">'June 23_GCV (Washed)'!$1:$1</definedName>
    <definedName name="_xlnm.Print_Titles" localSheetId="3">'Mar 24_GCV (Imp)'!$1:$1</definedName>
    <definedName name="_xlnm.Print_Titles" localSheetId="1">'Mar 24_GCV (Raw)'!$1:$1</definedName>
    <definedName name="_xlnm.Print_Titles" localSheetId="2">'Mar 24_GCV (Washed)'!$1:$1</definedName>
    <definedName name="_xlnm.Print_Titles" localSheetId="33">'May 23_GCV (Imp)'!$1:$1</definedName>
    <definedName name="_xlnm.Print_Titles" localSheetId="31">'May 23_GCV (Raw)'!$1:$1</definedName>
    <definedName name="_xlnm.Print_Titles" localSheetId="32">'May 23_GCV (Washed)'!$1:$1</definedName>
    <definedName name="_xlnm.Print_Titles" localSheetId="15">'Nov 23_GCV (Imp)'!$1:$1</definedName>
    <definedName name="_xlnm.Print_Titles" localSheetId="13">'Nov 23_GCV (Raw)'!$1:$1</definedName>
    <definedName name="_xlnm.Print_Titles" localSheetId="14">'Nov 23_GCV (Washed)'!$1:$1</definedName>
    <definedName name="_xlnm.Print_Titles" localSheetId="18">'Oct 23_GCV (Imp)'!$1:$1</definedName>
    <definedName name="_xlnm.Print_Titles" localSheetId="16">'Oct 23_GCV (Raw)'!$1:$1</definedName>
    <definedName name="_xlnm.Print_Titles" localSheetId="17">'Oct 23_GCV (Washed)'!$1:$1</definedName>
    <definedName name="_xlnm.Print_Titles" localSheetId="21">'Sept 23_GCV (Imp)'!$1:$1</definedName>
    <definedName name="_xlnm.Print_Titles" localSheetId="19">'Sept 23_GCV (Raw)'!$1:$1</definedName>
    <definedName name="_xlnm.Print_Titles" localSheetId="20">'Sept 23_GCV (Washed)'!$1:$1</definedName>
    <definedName name="q">'[13]A 3.7'!$I$35,'[13]A 3.7'!$I$44</definedName>
    <definedName name="S" localSheetId="36">#REF!</definedName>
    <definedName name="S" localSheetId="34">#REF!</definedName>
    <definedName name="S" localSheetId="35">#REF!</definedName>
    <definedName name="S" localSheetId="24">#REF!</definedName>
    <definedName name="S" localSheetId="22">#REF!</definedName>
    <definedName name="S" localSheetId="23">#REF!</definedName>
    <definedName name="S" localSheetId="12">#REF!</definedName>
    <definedName name="S" localSheetId="10">#REF!</definedName>
    <definedName name="S" localSheetId="11">#REF!</definedName>
    <definedName name="S" localSheetId="6">#REF!</definedName>
    <definedName name="S" localSheetId="4">#REF!</definedName>
    <definedName name="S" localSheetId="5">#REF!</definedName>
    <definedName name="S" localSheetId="9">#REF!</definedName>
    <definedName name="S" localSheetId="7">#REF!</definedName>
    <definedName name="S" localSheetId="8">#REF!</definedName>
    <definedName name="S" localSheetId="27">#REF!</definedName>
    <definedName name="S" localSheetId="25">#REF!</definedName>
    <definedName name="S" localSheetId="26">#REF!</definedName>
    <definedName name="S" localSheetId="30">#REF!</definedName>
    <definedName name="S" localSheetId="28">#REF!</definedName>
    <definedName name="S" localSheetId="29">#REF!</definedName>
    <definedName name="S" localSheetId="3">#REF!</definedName>
    <definedName name="S" localSheetId="1">#REF!</definedName>
    <definedName name="S" localSheetId="2">#REF!</definedName>
    <definedName name="S" localSheetId="33">#REF!</definedName>
    <definedName name="S" localSheetId="31">#REF!</definedName>
    <definedName name="S" localSheetId="32">#REF!</definedName>
    <definedName name="S" localSheetId="15">#REF!</definedName>
    <definedName name="S" localSheetId="13">#REF!</definedName>
    <definedName name="S" localSheetId="14">#REF!</definedName>
    <definedName name="S" localSheetId="18">#REF!</definedName>
    <definedName name="S" localSheetId="16">#REF!</definedName>
    <definedName name="S" localSheetId="17">#REF!</definedName>
    <definedName name="S" localSheetId="21">#REF!</definedName>
    <definedName name="S" localSheetId="19">#REF!</definedName>
    <definedName name="S" localSheetId="20">#REF!</definedName>
    <definedName name="S">#REF!</definedName>
    <definedName name="shft1">[9]SUMMERY!$P$1</definedName>
    <definedName name="shftI">[14]SUMMERY!$P$1</definedName>
    <definedName name="shweta">#REF!</definedName>
    <definedName name="t" localSheetId="36">#REF!</definedName>
    <definedName name="t" localSheetId="34">#REF!</definedName>
    <definedName name="t" localSheetId="35">#REF!</definedName>
    <definedName name="t" localSheetId="24">#REF!</definedName>
    <definedName name="t" localSheetId="22">#REF!</definedName>
    <definedName name="t" localSheetId="23">#REF!</definedName>
    <definedName name="t" localSheetId="12">#REF!</definedName>
    <definedName name="t" localSheetId="10">#REF!</definedName>
    <definedName name="t" localSheetId="11">#REF!</definedName>
    <definedName name="t" localSheetId="6">#REF!</definedName>
    <definedName name="t" localSheetId="4">#REF!</definedName>
    <definedName name="t" localSheetId="5">#REF!</definedName>
    <definedName name="t" localSheetId="9">#REF!</definedName>
    <definedName name="t" localSheetId="7">#REF!</definedName>
    <definedName name="t" localSheetId="8">#REF!</definedName>
    <definedName name="t" localSheetId="27">#REF!</definedName>
    <definedName name="t" localSheetId="25">#REF!</definedName>
    <definedName name="t" localSheetId="26">#REF!</definedName>
    <definedName name="t" localSheetId="30">#REF!</definedName>
    <definedName name="t" localSheetId="28">#REF!</definedName>
    <definedName name="t" localSheetId="29">#REF!</definedName>
    <definedName name="t" localSheetId="3">#REF!</definedName>
    <definedName name="t" localSheetId="1">#REF!</definedName>
    <definedName name="t" localSheetId="2">#REF!</definedName>
    <definedName name="t" localSheetId="33">#REF!</definedName>
    <definedName name="t" localSheetId="31">#REF!</definedName>
    <definedName name="t" localSheetId="32">#REF!</definedName>
    <definedName name="t" localSheetId="15">#REF!</definedName>
    <definedName name="t" localSheetId="13">#REF!</definedName>
    <definedName name="t" localSheetId="14">#REF!</definedName>
    <definedName name="t" localSheetId="18">#REF!</definedName>
    <definedName name="t" localSheetId="16">#REF!</definedName>
    <definedName name="t" localSheetId="17">#REF!</definedName>
    <definedName name="t" localSheetId="21">#REF!</definedName>
    <definedName name="t" localSheetId="19">#REF!</definedName>
    <definedName name="t" localSheetId="20">#REF!</definedName>
    <definedName name="t">#REF!</definedName>
    <definedName name="tripping" localSheetId="36">#REF!</definedName>
    <definedName name="tripping" localSheetId="34">#REF!</definedName>
    <definedName name="tripping" localSheetId="35">#REF!</definedName>
    <definedName name="tripping" localSheetId="24">#REF!</definedName>
    <definedName name="tripping" localSheetId="22">#REF!</definedName>
    <definedName name="tripping" localSheetId="23">#REF!</definedName>
    <definedName name="tripping" localSheetId="12">#REF!</definedName>
    <definedName name="tripping" localSheetId="10">#REF!</definedName>
    <definedName name="tripping" localSheetId="11">#REF!</definedName>
    <definedName name="tripping" localSheetId="6">#REF!</definedName>
    <definedName name="tripping" localSheetId="4">#REF!</definedName>
    <definedName name="tripping" localSheetId="5">#REF!</definedName>
    <definedName name="tripping" localSheetId="9">#REF!</definedName>
    <definedName name="tripping" localSheetId="7">#REF!</definedName>
    <definedName name="tripping" localSheetId="8">#REF!</definedName>
    <definedName name="tripping" localSheetId="27">#REF!</definedName>
    <definedName name="tripping" localSheetId="25">#REF!</definedName>
    <definedName name="tripping" localSheetId="26">#REF!</definedName>
    <definedName name="tripping" localSheetId="30">#REF!</definedName>
    <definedName name="tripping" localSheetId="28">#REF!</definedName>
    <definedName name="tripping" localSheetId="29">#REF!</definedName>
    <definedName name="tripping" localSheetId="3">#REF!</definedName>
    <definedName name="tripping" localSheetId="1">#REF!</definedName>
    <definedName name="tripping" localSheetId="2">#REF!</definedName>
    <definedName name="tripping" localSheetId="33">#REF!</definedName>
    <definedName name="tripping" localSheetId="31">#REF!</definedName>
    <definedName name="tripping" localSheetId="32">#REF!</definedName>
    <definedName name="tripping" localSheetId="15">#REF!</definedName>
    <definedName name="tripping" localSheetId="13">#REF!</definedName>
    <definedName name="tripping" localSheetId="14">#REF!</definedName>
    <definedName name="tripping" localSheetId="18">#REF!</definedName>
    <definedName name="tripping" localSheetId="16">#REF!</definedName>
    <definedName name="tripping" localSheetId="17">#REF!</definedName>
    <definedName name="tripping" localSheetId="21">#REF!</definedName>
    <definedName name="tripping" localSheetId="19">#REF!</definedName>
    <definedName name="tripping" localSheetId="20">#REF!</definedName>
    <definedName name="tripping">#REF!</definedName>
    <definedName name="uNIT1">'[15]F2.6 (Bhu)'!$B$2:$J$22</definedName>
    <definedName name="uNIT2">'[15]F2.6 (Bhu)'!$Y$3:$AE$22</definedName>
    <definedName name="uNIT3">'[15]F2.6 (Bhu)'!$AR$2:$AX$22</definedName>
    <definedName name="W" localSheetId="36">#REF!</definedName>
    <definedName name="W" localSheetId="34">#REF!</definedName>
    <definedName name="W" localSheetId="35">#REF!</definedName>
    <definedName name="W" localSheetId="24">#REF!</definedName>
    <definedName name="W" localSheetId="22">#REF!</definedName>
    <definedName name="W" localSheetId="23">#REF!</definedName>
    <definedName name="W" localSheetId="12">#REF!</definedName>
    <definedName name="W" localSheetId="10">#REF!</definedName>
    <definedName name="W" localSheetId="11">#REF!</definedName>
    <definedName name="W" localSheetId="6">#REF!</definedName>
    <definedName name="W" localSheetId="4">#REF!</definedName>
    <definedName name="W" localSheetId="5">#REF!</definedName>
    <definedName name="W" localSheetId="9">#REF!</definedName>
    <definedName name="W" localSheetId="7">#REF!</definedName>
    <definedName name="W" localSheetId="8">#REF!</definedName>
    <definedName name="W" localSheetId="27">#REF!</definedName>
    <definedName name="W" localSheetId="25">#REF!</definedName>
    <definedName name="W" localSheetId="26">#REF!</definedName>
    <definedName name="W" localSheetId="30">#REF!</definedName>
    <definedName name="W" localSheetId="28">#REF!</definedName>
    <definedName name="W" localSheetId="29">#REF!</definedName>
    <definedName name="W" localSheetId="3">#REF!</definedName>
    <definedName name="W" localSheetId="1">#REF!</definedName>
    <definedName name="W" localSheetId="2">#REF!</definedName>
    <definedName name="W" localSheetId="33">#REF!</definedName>
    <definedName name="W" localSheetId="31">#REF!</definedName>
    <definedName name="W" localSheetId="32">#REF!</definedName>
    <definedName name="W" localSheetId="15">#REF!</definedName>
    <definedName name="W" localSheetId="13">#REF!</definedName>
    <definedName name="W" localSheetId="14">#REF!</definedName>
    <definedName name="W" localSheetId="18">#REF!</definedName>
    <definedName name="W" localSheetId="16">#REF!</definedName>
    <definedName name="W" localSheetId="17">#REF!</definedName>
    <definedName name="W" localSheetId="21">#REF!</definedName>
    <definedName name="W" localSheetId="19">#REF!</definedName>
    <definedName name="W" localSheetId="20">#REF!</definedName>
    <definedName name="W">#REF!</definedName>
    <definedName name="X1_" localSheetId="36">#REF!</definedName>
    <definedName name="X1_" localSheetId="34">#REF!</definedName>
    <definedName name="X1_" localSheetId="35">#REF!</definedName>
    <definedName name="X1_" localSheetId="24">#REF!</definedName>
    <definedName name="X1_" localSheetId="22">#REF!</definedName>
    <definedName name="X1_" localSheetId="23">#REF!</definedName>
    <definedName name="X1_" localSheetId="12">#REF!</definedName>
    <definedName name="X1_" localSheetId="10">#REF!</definedName>
    <definedName name="X1_" localSheetId="11">#REF!</definedName>
    <definedName name="X1_" localSheetId="6">#REF!</definedName>
    <definedName name="X1_" localSheetId="4">#REF!</definedName>
    <definedName name="X1_" localSheetId="5">#REF!</definedName>
    <definedName name="X1_" localSheetId="9">#REF!</definedName>
    <definedName name="X1_" localSheetId="7">#REF!</definedName>
    <definedName name="X1_" localSheetId="8">#REF!</definedName>
    <definedName name="X1_" localSheetId="27">#REF!</definedName>
    <definedName name="X1_" localSheetId="25">#REF!</definedName>
    <definedName name="X1_" localSheetId="26">#REF!</definedName>
    <definedName name="X1_" localSheetId="30">#REF!</definedName>
    <definedName name="X1_" localSheetId="28">#REF!</definedName>
    <definedName name="X1_" localSheetId="29">#REF!</definedName>
    <definedName name="X1_" localSheetId="3">#REF!</definedName>
    <definedName name="X1_" localSheetId="1">#REF!</definedName>
    <definedName name="X1_" localSheetId="2">#REF!</definedName>
    <definedName name="X1_" localSheetId="33">#REF!</definedName>
    <definedName name="X1_" localSheetId="31">#REF!</definedName>
    <definedName name="X1_" localSheetId="32">#REF!</definedName>
    <definedName name="X1_" localSheetId="15">#REF!</definedName>
    <definedName name="X1_" localSheetId="13">#REF!</definedName>
    <definedName name="X1_" localSheetId="14">#REF!</definedName>
    <definedName name="X1_" localSheetId="18">#REF!</definedName>
    <definedName name="X1_" localSheetId="16">#REF!</definedName>
    <definedName name="X1_" localSheetId="17">#REF!</definedName>
    <definedName name="X1_" localSheetId="21">#REF!</definedName>
    <definedName name="X1_" localSheetId="19">#REF!</definedName>
    <definedName name="X1_" localSheetId="20">#REF!</definedName>
    <definedName name="X1_">#REF!</definedName>
    <definedName name="X11__?___QUIT_" localSheetId="36">#REF!</definedName>
    <definedName name="X11__?___QUIT_" localSheetId="34">#REF!</definedName>
    <definedName name="X11__?___QUIT_" localSheetId="35">#REF!</definedName>
    <definedName name="X11__?___QUIT_" localSheetId="24">#REF!</definedName>
    <definedName name="X11__?___QUIT_" localSheetId="22">#REF!</definedName>
    <definedName name="X11__?___QUIT_" localSheetId="23">#REF!</definedName>
    <definedName name="X11__?___QUIT_" localSheetId="12">#REF!</definedName>
    <definedName name="X11__?___QUIT_" localSheetId="10">#REF!</definedName>
    <definedName name="X11__?___QUIT_" localSheetId="11">#REF!</definedName>
    <definedName name="X11__?___QUIT_" localSheetId="6">#REF!</definedName>
    <definedName name="X11__?___QUIT_" localSheetId="4">#REF!</definedName>
    <definedName name="X11__?___QUIT_" localSheetId="5">#REF!</definedName>
    <definedName name="X11__?___QUIT_" localSheetId="9">#REF!</definedName>
    <definedName name="X11__?___QUIT_" localSheetId="7">#REF!</definedName>
    <definedName name="X11__?___QUIT_" localSheetId="8">#REF!</definedName>
    <definedName name="X11__?___QUIT_" localSheetId="27">#REF!</definedName>
    <definedName name="X11__?___QUIT_" localSheetId="25">#REF!</definedName>
    <definedName name="X11__?___QUIT_" localSheetId="26">#REF!</definedName>
    <definedName name="X11__?___QUIT_" localSheetId="30">#REF!</definedName>
    <definedName name="X11__?___QUIT_" localSheetId="28">#REF!</definedName>
    <definedName name="X11__?___QUIT_" localSheetId="29">#REF!</definedName>
    <definedName name="X11__?___QUIT_" localSheetId="3">#REF!</definedName>
    <definedName name="X11__?___QUIT_" localSheetId="1">#REF!</definedName>
    <definedName name="X11__?___QUIT_" localSheetId="2">#REF!</definedName>
    <definedName name="X11__?___QUIT_" localSheetId="33">#REF!</definedName>
    <definedName name="X11__?___QUIT_" localSheetId="31">#REF!</definedName>
    <definedName name="X11__?___QUIT_" localSheetId="32">#REF!</definedName>
    <definedName name="X11__?___QUIT_" localSheetId="15">#REF!</definedName>
    <definedName name="X11__?___QUIT_" localSheetId="13">#REF!</definedName>
    <definedName name="X11__?___QUIT_" localSheetId="14">#REF!</definedName>
    <definedName name="X11__?___QUIT_" localSheetId="18">#REF!</definedName>
    <definedName name="X11__?___QUIT_" localSheetId="16">#REF!</definedName>
    <definedName name="X11__?___QUIT_" localSheetId="17">#REF!</definedName>
    <definedName name="X11__?___QUIT_" localSheetId="21">#REF!</definedName>
    <definedName name="X11__?___QUIT_" localSheetId="19">#REF!</definedName>
    <definedName name="X11__?___QUIT_" localSheetId="20">#REF!</definedName>
    <definedName name="X11__?___QUIT_">#REF!</definedName>
    <definedName name="xxxx" localSheetId="36" hidden="1">[16]CE!#REF!</definedName>
    <definedName name="xxxx" localSheetId="35" hidden="1">[16]CE!#REF!</definedName>
    <definedName name="xxxx" localSheetId="24" hidden="1">[16]CE!#REF!</definedName>
    <definedName name="xxxx" localSheetId="23" hidden="1">[16]CE!#REF!</definedName>
    <definedName name="xxxx" localSheetId="12" hidden="1">[16]CE!#REF!</definedName>
    <definedName name="xxxx" localSheetId="11" hidden="1">[16]CE!#REF!</definedName>
    <definedName name="xxxx" localSheetId="6" hidden="1">[16]CE!#REF!</definedName>
    <definedName name="xxxx" localSheetId="5" hidden="1">[16]CE!#REF!</definedName>
    <definedName name="xxxx" localSheetId="9" hidden="1">[16]CE!#REF!</definedName>
    <definedName name="xxxx" localSheetId="8" hidden="1">[16]CE!#REF!</definedName>
    <definedName name="xxxx" localSheetId="27" hidden="1">[16]CE!#REF!</definedName>
    <definedName name="xxxx" localSheetId="26" hidden="1">[16]CE!#REF!</definedName>
    <definedName name="xxxx" localSheetId="30" hidden="1">[16]CE!#REF!</definedName>
    <definedName name="xxxx" localSheetId="29" hidden="1">[16]CE!#REF!</definedName>
    <definedName name="xxxx" localSheetId="3" hidden="1">[16]CE!#REF!</definedName>
    <definedName name="xxxx" localSheetId="2" hidden="1">[16]CE!#REF!</definedName>
    <definedName name="xxxx" localSheetId="33" hidden="1">[16]CE!#REF!</definedName>
    <definedName name="xxxx" localSheetId="32" hidden="1">[16]CE!#REF!</definedName>
    <definedName name="xxxx" localSheetId="15" hidden="1">[16]CE!#REF!</definedName>
    <definedName name="xxxx" localSheetId="14" hidden="1">[16]CE!#REF!</definedName>
    <definedName name="xxxx" localSheetId="18" hidden="1">[16]CE!#REF!</definedName>
    <definedName name="xxxx" localSheetId="17" hidden="1">[16]CE!#REF!</definedName>
    <definedName name="xxxx" localSheetId="21" hidden="1">[16]CE!#REF!</definedName>
    <definedName name="xxxx" localSheetId="20" hidden="1">[16]CE!#REF!</definedName>
    <definedName name="xxxx" hidden="1">[16]CE!#REF!</definedName>
    <definedName name="YEAR" localSheetId="36">#REF!</definedName>
    <definedName name="YEAR" localSheetId="34">#REF!</definedName>
    <definedName name="YEAR" localSheetId="35">#REF!</definedName>
    <definedName name="YEAR" localSheetId="24">#REF!</definedName>
    <definedName name="YEAR" localSheetId="22">#REF!</definedName>
    <definedName name="YEAR" localSheetId="23">#REF!</definedName>
    <definedName name="YEAR" localSheetId="12">#REF!</definedName>
    <definedName name="YEAR" localSheetId="10">#REF!</definedName>
    <definedName name="YEAR" localSheetId="11">#REF!</definedName>
    <definedName name="YEAR" localSheetId="6">#REF!</definedName>
    <definedName name="YEAR" localSheetId="4">#REF!</definedName>
    <definedName name="YEAR" localSheetId="5">#REF!</definedName>
    <definedName name="YEAR" localSheetId="9">#REF!</definedName>
    <definedName name="YEAR" localSheetId="7">#REF!</definedName>
    <definedName name="YEAR" localSheetId="8">#REF!</definedName>
    <definedName name="YEAR" localSheetId="27">#REF!</definedName>
    <definedName name="YEAR" localSheetId="25">#REF!</definedName>
    <definedName name="YEAR" localSheetId="26">#REF!</definedName>
    <definedName name="YEAR" localSheetId="30">#REF!</definedName>
    <definedName name="YEAR" localSheetId="28">#REF!</definedName>
    <definedName name="YEAR" localSheetId="29">#REF!</definedName>
    <definedName name="YEAR" localSheetId="3">#REF!</definedName>
    <definedName name="YEAR" localSheetId="1">#REF!</definedName>
    <definedName name="YEAR" localSheetId="2">#REF!</definedName>
    <definedName name="YEAR" localSheetId="33">#REF!</definedName>
    <definedName name="YEAR" localSheetId="31">#REF!</definedName>
    <definedName name="YEAR" localSheetId="32">#REF!</definedName>
    <definedName name="YEAR" localSheetId="15">#REF!</definedName>
    <definedName name="YEAR" localSheetId="13">#REF!</definedName>
    <definedName name="YEAR" localSheetId="14">#REF!</definedName>
    <definedName name="YEAR" localSheetId="18">#REF!</definedName>
    <definedName name="YEAR" localSheetId="16">#REF!</definedName>
    <definedName name="YEAR" localSheetId="17">#REF!</definedName>
    <definedName name="YEAR" localSheetId="21">#REF!</definedName>
    <definedName name="YEAR" localSheetId="19">#REF!</definedName>
    <definedName name="YEAR" localSheetId="20">#REF!</definedName>
    <definedName name="YEAR">#REF!</definedName>
    <definedName name="YEAR1" localSheetId="36">#REF!</definedName>
    <definedName name="YEAR1" localSheetId="34">#REF!</definedName>
    <definedName name="YEAR1" localSheetId="35">#REF!</definedName>
    <definedName name="YEAR1" localSheetId="24">#REF!</definedName>
    <definedName name="YEAR1" localSheetId="22">#REF!</definedName>
    <definedName name="YEAR1" localSheetId="23">#REF!</definedName>
    <definedName name="YEAR1" localSheetId="12">#REF!</definedName>
    <definedName name="YEAR1" localSheetId="10">#REF!</definedName>
    <definedName name="YEAR1" localSheetId="11">#REF!</definedName>
    <definedName name="YEAR1" localSheetId="6">#REF!</definedName>
    <definedName name="YEAR1" localSheetId="4">#REF!</definedName>
    <definedName name="YEAR1" localSheetId="5">#REF!</definedName>
    <definedName name="YEAR1" localSheetId="9">#REF!</definedName>
    <definedName name="YEAR1" localSheetId="7">#REF!</definedName>
    <definedName name="YEAR1" localSheetId="8">#REF!</definedName>
    <definedName name="YEAR1" localSheetId="27">#REF!</definedName>
    <definedName name="YEAR1" localSheetId="25">#REF!</definedName>
    <definedName name="YEAR1" localSheetId="26">#REF!</definedName>
    <definedName name="YEAR1" localSheetId="30">#REF!</definedName>
    <definedName name="YEAR1" localSheetId="28">#REF!</definedName>
    <definedName name="YEAR1" localSheetId="29">#REF!</definedName>
    <definedName name="YEAR1" localSheetId="3">#REF!</definedName>
    <definedName name="YEAR1" localSheetId="1">#REF!</definedName>
    <definedName name="YEAR1" localSheetId="2">#REF!</definedName>
    <definedName name="YEAR1" localSheetId="33">#REF!</definedName>
    <definedName name="YEAR1" localSheetId="31">#REF!</definedName>
    <definedName name="YEAR1" localSheetId="32">#REF!</definedName>
    <definedName name="YEAR1" localSheetId="15">#REF!</definedName>
    <definedName name="YEAR1" localSheetId="13">#REF!</definedName>
    <definedName name="YEAR1" localSheetId="14">#REF!</definedName>
    <definedName name="YEAR1" localSheetId="18">#REF!</definedName>
    <definedName name="YEAR1" localSheetId="16">#REF!</definedName>
    <definedName name="YEAR1" localSheetId="17">#REF!</definedName>
    <definedName name="YEAR1" localSheetId="21">#REF!</definedName>
    <definedName name="YEAR1" localSheetId="19">#REF!</definedName>
    <definedName name="YEAR1" localSheetId="20">#REF!</definedName>
    <definedName name="Year1">#REF!</definedName>
    <definedName name="zander">#REF!</definedName>
    <definedName name="zander_zander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41" i="5" l="1"/>
  <c r="AY41" i="5"/>
  <c r="AW41" i="5"/>
  <c r="AV41" i="5"/>
  <c r="AX37" i="5"/>
  <c r="AY37" i="5"/>
  <c r="AW37" i="5"/>
  <c r="AV37" i="5"/>
  <c r="AX29" i="5"/>
  <c r="AY29" i="5"/>
  <c r="AX30" i="5"/>
  <c r="AY30" i="5" s="1"/>
  <c r="AX31" i="5"/>
  <c r="AY31" i="5"/>
  <c r="AX32" i="5"/>
  <c r="AY32" i="5"/>
  <c r="AW30" i="5"/>
  <c r="AW31" i="5"/>
  <c r="AW32" i="5"/>
  <c r="AW29" i="5"/>
  <c r="AV32" i="5"/>
  <c r="AV31" i="5"/>
  <c r="AV30" i="5"/>
  <c r="AV29" i="5"/>
  <c r="H33" i="38"/>
  <c r="G33" i="38"/>
  <c r="F33" i="38"/>
  <c r="C33" i="38"/>
  <c r="H36" i="37"/>
  <c r="G36" i="37"/>
  <c r="F36" i="37"/>
  <c r="C36" i="37"/>
  <c r="H280" i="36"/>
  <c r="G280" i="36"/>
  <c r="F280" i="36"/>
  <c r="C280" i="36"/>
  <c r="AT41" i="5" l="1"/>
  <c r="AU41" i="5"/>
  <c r="AS41" i="5"/>
  <c r="AR41" i="5"/>
  <c r="AT37" i="5"/>
  <c r="AU37" i="5"/>
  <c r="AS37" i="5"/>
  <c r="AR37" i="5"/>
  <c r="AT29" i="5"/>
  <c r="AU29" i="5"/>
  <c r="AT30" i="5"/>
  <c r="AU30" i="5"/>
  <c r="AT31" i="5"/>
  <c r="AU31" i="5"/>
  <c r="AT32" i="5"/>
  <c r="AU32" i="5"/>
  <c r="AS30" i="5"/>
  <c r="AS31" i="5"/>
  <c r="AS32" i="5"/>
  <c r="AS29" i="5"/>
  <c r="AR32" i="5"/>
  <c r="AR31" i="5"/>
  <c r="AR30" i="5"/>
  <c r="AR29" i="5"/>
  <c r="H17" i="35"/>
  <c r="G17" i="35"/>
  <c r="F17" i="35"/>
  <c r="C17" i="35"/>
  <c r="H5" i="34"/>
  <c r="G5" i="34"/>
  <c r="F5" i="34"/>
  <c r="C5" i="34"/>
  <c r="H263" i="33"/>
  <c r="G263" i="33"/>
  <c r="F263" i="33"/>
  <c r="C263" i="33"/>
  <c r="AP41" i="5" l="1"/>
  <c r="AQ41" i="5" s="1"/>
  <c r="AO41" i="5"/>
  <c r="AN41" i="5"/>
  <c r="AO37" i="5"/>
  <c r="AN37" i="5"/>
  <c r="AP29" i="5"/>
  <c r="AQ29" i="5"/>
  <c r="AP30" i="5"/>
  <c r="AQ30" i="5"/>
  <c r="AP32" i="5"/>
  <c r="AQ32" i="5"/>
  <c r="AO30" i="5"/>
  <c r="AO31" i="5"/>
  <c r="AO32" i="5"/>
  <c r="AO29" i="5"/>
  <c r="AN32" i="5"/>
  <c r="AN31" i="5"/>
  <c r="AN30" i="5"/>
  <c r="AN29" i="5"/>
  <c r="H13" i="32"/>
  <c r="G13" i="32"/>
  <c r="F13" i="32"/>
  <c r="C13" i="32"/>
  <c r="H4" i="31"/>
  <c r="G4" i="31"/>
  <c r="F4" i="31"/>
  <c r="C4" i="31"/>
  <c r="H265" i="30"/>
  <c r="G265" i="30"/>
  <c r="F265" i="30"/>
  <c r="C265" i="30"/>
  <c r="AL41" i="5" l="1"/>
  <c r="AM41" i="5"/>
  <c r="AK41" i="5"/>
  <c r="AJ41" i="5"/>
  <c r="AL32" i="5"/>
  <c r="AM32" i="5"/>
  <c r="AK32" i="5"/>
  <c r="AJ32" i="5"/>
  <c r="AL29" i="5"/>
  <c r="AM29" i="5"/>
  <c r="AL30" i="5"/>
  <c r="AM30" i="5"/>
  <c r="AK30" i="5"/>
  <c r="AK29" i="5"/>
  <c r="AJ30" i="5"/>
  <c r="AJ29" i="5"/>
  <c r="H18" i="29"/>
  <c r="G18" i="29"/>
  <c r="F18" i="29"/>
  <c r="C18" i="29"/>
  <c r="H38" i="28"/>
  <c r="G38" i="28"/>
  <c r="F38" i="28"/>
  <c r="C38" i="28"/>
  <c r="H292" i="27"/>
  <c r="G292" i="27"/>
  <c r="F292" i="27"/>
  <c r="C292" i="27"/>
  <c r="AH41" i="5" l="1"/>
  <c r="AI41" i="5"/>
  <c r="AG41" i="5"/>
  <c r="AF41" i="5"/>
  <c r="AH37" i="5"/>
  <c r="AI37" i="5" s="1"/>
  <c r="AG37" i="5"/>
  <c r="AF37" i="5"/>
  <c r="AH29" i="5"/>
  <c r="AI29" i="5" s="1"/>
  <c r="AH30" i="5"/>
  <c r="AI30" i="5"/>
  <c r="AH31" i="5"/>
  <c r="AI31" i="5"/>
  <c r="AH32" i="5"/>
  <c r="AI32" i="5" s="1"/>
  <c r="AG30" i="5"/>
  <c r="AG31" i="5"/>
  <c r="AG32" i="5"/>
  <c r="AG29" i="5"/>
  <c r="AF32" i="5"/>
  <c r="AF31" i="5"/>
  <c r="AF30" i="5"/>
  <c r="AF29" i="5"/>
  <c r="H19" i="26"/>
  <c r="G19" i="26"/>
  <c r="F19" i="26"/>
  <c r="C19" i="26"/>
  <c r="H11" i="25"/>
  <c r="G11" i="25"/>
  <c r="F11" i="25"/>
  <c r="C11" i="25"/>
  <c r="H375" i="24"/>
  <c r="G375" i="24"/>
  <c r="F375" i="24"/>
  <c r="C375" i="24"/>
  <c r="AD41" i="5" l="1"/>
  <c r="AE41" i="5"/>
  <c r="AC41" i="5"/>
  <c r="AB41" i="5"/>
  <c r="AC37" i="5"/>
  <c r="AB37" i="5"/>
  <c r="AD32" i="5"/>
  <c r="AE32" i="5"/>
  <c r="AD30" i="5"/>
  <c r="AE30" i="5"/>
  <c r="AD29" i="5"/>
  <c r="AE29" i="5"/>
  <c r="AC30" i="5"/>
  <c r="AC31" i="5"/>
  <c r="AC32" i="5"/>
  <c r="AC29" i="5"/>
  <c r="AB32" i="5"/>
  <c r="AB31" i="5"/>
  <c r="AB30" i="5"/>
  <c r="AB29" i="5"/>
  <c r="H28" i="23"/>
  <c r="G28" i="23"/>
  <c r="F28" i="23"/>
  <c r="C28" i="23"/>
  <c r="H6" i="22"/>
  <c r="G6" i="22"/>
  <c r="F6" i="22"/>
  <c r="C6" i="22"/>
  <c r="H399" i="21"/>
  <c r="G399" i="21"/>
  <c r="F399" i="21"/>
  <c r="C399" i="21"/>
  <c r="X41" i="5" l="1"/>
  <c r="Y41" i="5" s="1"/>
  <c r="X37" i="5"/>
  <c r="Y37" i="5" s="1"/>
  <c r="X32" i="5"/>
  <c r="Y32" i="5" s="1"/>
  <c r="Z32" i="5" s="1"/>
  <c r="AA32" i="5" s="1"/>
  <c r="X31" i="5"/>
  <c r="Y31" i="5" s="1"/>
  <c r="X30" i="5"/>
  <c r="Y30" i="5" s="1"/>
  <c r="X29" i="5"/>
  <c r="Y29" i="5" s="1"/>
  <c r="Z29" i="5" s="1"/>
  <c r="AA29" i="5" s="1"/>
  <c r="H6" i="20"/>
  <c r="G6" i="20"/>
  <c r="F6" i="20"/>
  <c r="C6" i="20"/>
  <c r="H6" i="19"/>
  <c r="G6" i="19"/>
  <c r="F6" i="19"/>
  <c r="C6" i="19"/>
  <c r="H303" i="18"/>
  <c r="G303" i="18"/>
  <c r="F303" i="18"/>
  <c r="C303" i="18"/>
  <c r="T41" i="5" l="1"/>
  <c r="U41" i="5" s="1"/>
  <c r="V41" i="5" s="1"/>
  <c r="W41" i="5" s="1"/>
  <c r="T37" i="5"/>
  <c r="U37" i="5" s="1"/>
  <c r="V37" i="5" s="1"/>
  <c r="W37" i="5" s="1"/>
  <c r="T32" i="5"/>
  <c r="U32" i="5" s="1"/>
  <c r="V32" i="5" s="1"/>
  <c r="W32" i="5" s="1"/>
  <c r="T31" i="5"/>
  <c r="U31" i="5" s="1"/>
  <c r="V31" i="5" s="1"/>
  <c r="W31" i="5" s="1"/>
  <c r="T30" i="5"/>
  <c r="U30" i="5" s="1"/>
  <c r="V30" i="5" s="1"/>
  <c r="W30" i="5" s="1"/>
  <c r="T29" i="5"/>
  <c r="U29" i="5" s="1"/>
  <c r="V29" i="5" s="1"/>
  <c r="W29" i="5" s="1"/>
  <c r="H4" i="17"/>
  <c r="G4" i="17"/>
  <c r="F4" i="17"/>
  <c r="C4" i="17"/>
  <c r="H4" i="16"/>
  <c r="G4" i="16"/>
  <c r="F4" i="16"/>
  <c r="C4" i="16"/>
  <c r="H258" i="15"/>
  <c r="G258" i="15"/>
  <c r="F258" i="15"/>
  <c r="C258" i="15"/>
  <c r="P41" i="5" l="1"/>
  <c r="P37" i="5"/>
  <c r="Q37" i="5" s="1"/>
  <c r="R37" i="5" s="1"/>
  <c r="S37" i="5" s="1"/>
  <c r="P32" i="5"/>
  <c r="Q32" i="5" s="1"/>
  <c r="R32" i="5" s="1"/>
  <c r="S32" i="5" s="1"/>
  <c r="P31" i="5"/>
  <c r="Q31" i="5" s="1"/>
  <c r="R31" i="5" s="1"/>
  <c r="S31" i="5" s="1"/>
  <c r="P30" i="5"/>
  <c r="Q30" i="5" s="1"/>
  <c r="R30" i="5" s="1"/>
  <c r="S30" i="5" s="1"/>
  <c r="P29" i="5"/>
  <c r="Q29" i="5" s="1"/>
  <c r="R29" i="5" s="1"/>
  <c r="S29" i="5" s="1"/>
  <c r="H4" i="14"/>
  <c r="G4" i="14"/>
  <c r="F4" i="14"/>
  <c r="C4" i="14"/>
  <c r="H15" i="13"/>
  <c r="G15" i="13"/>
  <c r="F15" i="13"/>
  <c r="C15" i="13"/>
  <c r="H252" i="12"/>
  <c r="G252" i="12"/>
  <c r="F252" i="12"/>
  <c r="C252" i="12"/>
  <c r="Q41" i="5"/>
  <c r="R41" i="5" s="1"/>
  <c r="S41" i="5" s="1"/>
  <c r="L41" i="5" l="1"/>
  <c r="M41" i="5" s="1"/>
  <c r="N41" i="5" s="1"/>
  <c r="O41" i="5" s="1"/>
  <c r="L37" i="5"/>
  <c r="M37" i="5" s="1"/>
  <c r="N37" i="5" s="1"/>
  <c r="O37" i="5" s="1"/>
  <c r="L32" i="5"/>
  <c r="M32" i="5" s="1"/>
  <c r="N32" i="5" s="1"/>
  <c r="O32" i="5" s="1"/>
  <c r="L31" i="5"/>
  <c r="M31" i="5"/>
  <c r="N31" i="5" s="1"/>
  <c r="O31" i="5" s="1"/>
  <c r="L30" i="5"/>
  <c r="M30" i="5" s="1"/>
  <c r="N30" i="5" s="1"/>
  <c r="O30" i="5" s="1"/>
  <c r="L29" i="5"/>
  <c r="M29" i="5" s="1"/>
  <c r="N29" i="5" s="1"/>
  <c r="O29" i="5" s="1"/>
  <c r="H16" i="11"/>
  <c r="G16" i="11"/>
  <c r="F16" i="11"/>
  <c r="C16" i="11"/>
  <c r="H42" i="10"/>
  <c r="G42" i="10"/>
  <c r="F42" i="10"/>
  <c r="C42" i="10"/>
  <c r="H278" i="9"/>
  <c r="G278" i="9"/>
  <c r="F278" i="9"/>
  <c r="C278" i="9"/>
  <c r="H37" i="5" l="1"/>
  <c r="I37" i="5" s="1"/>
  <c r="J37" i="5" s="1"/>
  <c r="K37" i="5" s="1"/>
  <c r="H32" i="5"/>
  <c r="I32" i="5" s="1"/>
  <c r="J32" i="5" s="1"/>
  <c r="K32" i="5" s="1"/>
  <c r="H31" i="5"/>
  <c r="I31" i="5" s="1"/>
  <c r="J31" i="5" s="1"/>
  <c r="K31" i="5" s="1"/>
  <c r="H29" i="5"/>
  <c r="I29" i="5" s="1"/>
  <c r="J29" i="5" s="1"/>
  <c r="K29" i="5" s="1"/>
  <c r="H59" i="7"/>
  <c r="G59" i="7"/>
  <c r="F59" i="7"/>
  <c r="C59" i="7"/>
  <c r="H306" i="6"/>
  <c r="G306" i="6"/>
  <c r="F306" i="6"/>
  <c r="C306" i="6"/>
  <c r="D41" i="5" l="1"/>
  <c r="E41" i="5" s="1"/>
  <c r="F41" i="5" s="1"/>
  <c r="G41" i="5" s="1"/>
  <c r="D37" i="5"/>
  <c r="E37" i="5" s="1"/>
  <c r="F37" i="5" s="1"/>
  <c r="G37" i="5" s="1"/>
  <c r="D32" i="5"/>
  <c r="E32" i="5" s="1"/>
  <c r="F32" i="5" s="1"/>
  <c r="G32" i="5" s="1"/>
  <c r="D31" i="5"/>
  <c r="E31" i="5" s="1"/>
  <c r="F31" i="5" s="1"/>
  <c r="G31" i="5" s="1"/>
  <c r="D30" i="5"/>
  <c r="E30" i="5" s="1"/>
  <c r="F30" i="5" s="1"/>
  <c r="G30" i="5" s="1"/>
  <c r="D29" i="5"/>
  <c r="E29" i="5" s="1"/>
  <c r="F29" i="5" s="1"/>
  <c r="G29" i="5" s="1"/>
  <c r="F10" i="4"/>
  <c r="C10" i="4"/>
  <c r="H10" i="4" s="1"/>
  <c r="G80" i="3"/>
  <c r="F80" i="3"/>
  <c r="C80" i="3"/>
  <c r="H80" i="3" s="1"/>
  <c r="C288" i="2"/>
  <c r="H288" i="2" s="1"/>
  <c r="C2" i="2"/>
  <c r="F288" i="2" l="1"/>
  <c r="G288" i="2"/>
  <c r="G10" i="4"/>
</calcChain>
</file>

<file path=xl/sharedStrings.xml><?xml version="1.0" encoding="utf-8"?>
<sst xmlns="http://schemas.openxmlformats.org/spreadsheetml/2006/main" count="7308" uniqueCount="185">
  <si>
    <t>S. No.</t>
  </si>
  <si>
    <t>Particulars</t>
  </si>
  <si>
    <t>Units</t>
  </si>
  <si>
    <t>Khaperkheda  
1 TO 4</t>
  </si>
  <si>
    <t>Khaperkheda -5</t>
  </si>
  <si>
    <t>Operational parameters</t>
  </si>
  <si>
    <t>Actual</t>
  </si>
  <si>
    <t>Normative</t>
  </si>
  <si>
    <t>Total Capacity</t>
  </si>
  <si>
    <t>MW</t>
  </si>
  <si>
    <t>Availability</t>
  </si>
  <si>
    <t>%</t>
  </si>
  <si>
    <t>PLF</t>
  </si>
  <si>
    <t>Gross Generation</t>
  </si>
  <si>
    <t>MU</t>
  </si>
  <si>
    <t>Auxiliary Consumption excluding FGD</t>
  </si>
  <si>
    <t>Auxiliary Consumption for FGD</t>
  </si>
  <si>
    <t xml:space="preserve">Total Auxiliary Consumption </t>
  </si>
  <si>
    <t>Total Auxiliary Consumption (= 1.6 + 1.8)</t>
  </si>
  <si>
    <t>Net Generation (= 1.4 - 1.10)</t>
  </si>
  <si>
    <t>Heat Rate</t>
  </si>
  <si>
    <t>kcal/kWh</t>
  </si>
  <si>
    <t>Secondary Fuel Oil Consumption</t>
  </si>
  <si>
    <t>ml/kWh</t>
  </si>
  <si>
    <t>Transit Loss for Domestic and Washed Coal</t>
  </si>
  <si>
    <t>Transit Loss for Imported Coal</t>
  </si>
  <si>
    <t>SHR coal component</t>
  </si>
  <si>
    <t>Fuel parameters (for each primary and secondary fuel)</t>
  </si>
  <si>
    <t>Calorific Value</t>
  </si>
  <si>
    <t>2.1.1</t>
  </si>
  <si>
    <t>Domestic Coal (As Billed)</t>
  </si>
  <si>
    <t>kcal/kg</t>
  </si>
  <si>
    <t>2.1.2</t>
  </si>
  <si>
    <t>Imported Coal (As Billed)</t>
  </si>
  <si>
    <t>Wash Coal (As Billed)</t>
  </si>
  <si>
    <t>2.1.3</t>
  </si>
  <si>
    <t>Domestic Coal (As Received)- Actual</t>
  </si>
  <si>
    <t>GCV loss between loading end and unloading end-- Domestic Actual</t>
  </si>
  <si>
    <t>GCV loss between loading end and unloading end as per directions in MERC Order in Case No.227 of 2022</t>
  </si>
  <si>
    <t>Domestic coal As received GCV for FAC computation</t>
  </si>
  <si>
    <t>Wash Coal (As Received)</t>
  </si>
  <si>
    <t>GCV loss between loading end and unloading end-- Wash Coal Actual</t>
  </si>
  <si>
    <t>GCV loss between loading end and unloading end for Wash Coal as per  Case No. 296 0f 2019 ( Min. of Actual or 300)</t>
  </si>
  <si>
    <t>Wash coal As received GCV for FAC computation</t>
  </si>
  <si>
    <t>2.1.4</t>
  </si>
  <si>
    <t>Imported Coal (As Received)</t>
  </si>
  <si>
    <t>Weighted Avg Raw,Wash &amp; Imported Coal for FAC Computations</t>
  </si>
  <si>
    <t>Weighted avg. received GCV - Actual</t>
  </si>
  <si>
    <t>2.1.5</t>
  </si>
  <si>
    <t>L.D.O</t>
  </si>
  <si>
    <t>2.1.6</t>
  </si>
  <si>
    <t>F.O</t>
  </si>
  <si>
    <t>2.1.7</t>
  </si>
  <si>
    <t>Fuel 4</t>
  </si>
  <si>
    <t>kcal/unit</t>
  </si>
  <si>
    <t>Calorific Value after stacking loss</t>
  </si>
  <si>
    <t>Stacking Loss</t>
  </si>
  <si>
    <t>2.2.1</t>
  </si>
  <si>
    <t>Stacking Loss Approved</t>
  </si>
  <si>
    <t>2.2.2</t>
  </si>
  <si>
    <t>2.3.1</t>
  </si>
  <si>
    <t>Coal (As Fired)- to be considered for energy charge computation</t>
  </si>
  <si>
    <t>2.3.2</t>
  </si>
  <si>
    <t>Landed Fuel Price per unit</t>
  </si>
  <si>
    <t>2.4.1</t>
  </si>
  <si>
    <t>Domestic Coal</t>
  </si>
  <si>
    <t>Rs./MT</t>
  </si>
  <si>
    <t>2.4.2</t>
  </si>
  <si>
    <t>Imported Coal</t>
  </si>
  <si>
    <t>Wash Coal</t>
  </si>
  <si>
    <t>Weighted AVG price</t>
  </si>
  <si>
    <t>2.4.3</t>
  </si>
  <si>
    <t>Rs./KL</t>
  </si>
  <si>
    <t>2.4.4</t>
  </si>
  <si>
    <t>Wtd. Avg. Oil price</t>
  </si>
  <si>
    <t>Fuel Consumption and Heat Contribution (for each fuel separately)</t>
  </si>
  <si>
    <t>Specific Fuel Consumption</t>
  </si>
  <si>
    <t>3.1.1</t>
  </si>
  <si>
    <t>kg/kWh</t>
  </si>
  <si>
    <t>3.1.2</t>
  </si>
  <si>
    <t>3.1.3</t>
  </si>
  <si>
    <t>3.1.4</t>
  </si>
  <si>
    <t>Total Fuel Consumption</t>
  </si>
  <si>
    <t>3.2.1</t>
  </si>
  <si>
    <t>MT</t>
  </si>
  <si>
    <t>3.2.2</t>
  </si>
  <si>
    <t>3.2.3</t>
  </si>
  <si>
    <t>KL</t>
  </si>
  <si>
    <t>3.2.4</t>
  </si>
  <si>
    <t>Heat content</t>
  </si>
  <si>
    <t>3.3.1</t>
  </si>
  <si>
    <t>Million kcal</t>
  </si>
  <si>
    <t>3.3.2</t>
  </si>
  <si>
    <t>3.3.3</t>
  </si>
  <si>
    <t>3.3.4</t>
  </si>
  <si>
    <t>Total Heat content</t>
  </si>
  <si>
    <t>Total Fuel Cost</t>
  </si>
  <si>
    <t>Rs. Crore</t>
  </si>
  <si>
    <t>Other Charges and Adjustments</t>
  </si>
  <si>
    <t>Other Charges (Pl. specify details)</t>
  </si>
  <si>
    <t>Other Adjustments (Pl. specify details)</t>
  </si>
  <si>
    <t>Total Other Charges and Adjustments</t>
  </si>
  <si>
    <t>Total Cost (= 4 + 5)</t>
  </si>
  <si>
    <t>Cost of Generation (at Generation Terminal) (= 6/1.4)</t>
  </si>
  <si>
    <t>Rs./kWh</t>
  </si>
  <si>
    <t>Energy Charge (= 6/1.11)</t>
  </si>
  <si>
    <t>Mat. Desc.</t>
  </si>
  <si>
    <t>RR Quantity / GRN Quantity</t>
  </si>
  <si>
    <t>TPS Qty</t>
  </si>
  <si>
    <t>RR NO</t>
  </si>
  <si>
    <t>RR DATE</t>
  </si>
  <si>
    <t>Loading End GCV (EM)</t>
  </si>
  <si>
    <t>Unloading End GCV (EM)</t>
  </si>
  <si>
    <t>Unloading End GCV (ARB)</t>
  </si>
  <si>
    <t>OPENING STACK RAW COAL</t>
  </si>
  <si>
    <t>---</t>
  </si>
  <si>
    <t>SCCL-BELAMPALLI SCCL SDG COL</t>
  </si>
  <si>
    <t>MCL-BASUNDHRA GARJANBAHAL KONIKA SDG COL</t>
  </si>
  <si>
    <t>SECL-KUSMUNDA KMKA SDG COL</t>
  </si>
  <si>
    <t>MCL-LAKHANPUR BELPAHAR OC MINE 6 SDG COL</t>
  </si>
  <si>
    <t>SECL-GEVRA JUNADIH GEVRA JRGR SDG COL</t>
  </si>
  <si>
    <t>SECL-KUSUMUDA OLD KUSUMUNDA SDG COL</t>
  </si>
  <si>
    <t>SECL-KUSUMUDA GEVERA PRJCT JUNAD SDG COL</t>
  </si>
  <si>
    <t>WCL-NAGPUR BELT BHANEGAON PIPE SDG COL</t>
  </si>
  <si>
    <t>Pipe Conv</t>
  </si>
  <si>
    <t>WCL-NAGPUR INDER SDG COL</t>
  </si>
  <si>
    <t>Road</t>
  </si>
  <si>
    <t>WCL-NAGPUR SINGORI SDG COL</t>
  </si>
  <si>
    <t>WCL-UMRER MAKARDHOKDA SDG COL</t>
  </si>
  <si>
    <t>WCL-NAGPUR SAONER COAL MINES SDG COL</t>
  </si>
  <si>
    <t>MCL-BASUNDHARA MCL SARDEGA SDG COL</t>
  </si>
  <si>
    <t>WCL-NAGPUR DUMRIKHURD SDG COL</t>
  </si>
  <si>
    <t>SECL-KORBA MANIKPUR SDG COL</t>
  </si>
  <si>
    <t>MCL-RAW COAL KRLG SDG TO TPS RCR COL</t>
  </si>
  <si>
    <t>SECL-KORBA SURAKACHAR SDG COL</t>
  </si>
  <si>
    <t>MCL-LAKHANPUR BELPAHAR OC MINE 3 SDG COL</t>
  </si>
  <si>
    <t>SECL-KUSUMUDA NEW KUSUMUDA SDG COL</t>
  </si>
  <si>
    <t>SECL-DIPKA DIPIKA II SDG COL</t>
  </si>
  <si>
    <t>WCL-NAGPUR SILLEWARA SDG COL</t>
  </si>
  <si>
    <t>Rope</t>
  </si>
  <si>
    <t>MCL-IB VALLEY LAJKURA OC MINES 3 SDG COL</t>
  </si>
  <si>
    <t>MCL-RAW COAL PISK SDG TO TPS RCR COL</t>
  </si>
  <si>
    <t>SECL-RAW COAL MMBD SDG TO TPS RCR COL</t>
  </si>
  <si>
    <t>MCL-LAKHANPUR BELPAR OC MINE 1-2 SDG COL</t>
  </si>
  <si>
    <t>SECL-RAIGARH KORICHHAPAR (KCHP) SDG COL</t>
  </si>
  <si>
    <t>Total / Weighted Average</t>
  </si>
  <si>
    <t>OPENING STACK WASHED COAL</t>
  </si>
  <si>
    <t>WASHED COAL (SECL)</t>
  </si>
  <si>
    <t>WASHED COAL (MCL)</t>
  </si>
  <si>
    <t>WASHED COAL (WCL)</t>
  </si>
  <si>
    <t>OPENING STACK FOREIGN ORIGIN (IMPORTED) COAL</t>
  </si>
  <si>
    <t>-NIL-</t>
  </si>
  <si>
    <t>WCL-NAGPUR GONDEGAON SDG COL</t>
  </si>
  <si>
    <t>SECL - BROD</t>
  </si>
  <si>
    <t>SECL - SLCC</t>
  </si>
  <si>
    <t>FOREIGN ORIGIN (IMPORTED) COAL</t>
  </si>
  <si>
    <t>MCL-IB VALLEY LAJKURA OC MINES I SDG COL</t>
  </si>
  <si>
    <t>SCCL-RAMAGUNAM GODAVARI KHANI 1 SDG COL</t>
  </si>
  <si>
    <t>SECL-RAW COAL PSNS SDG TO TPS RCR COL</t>
  </si>
  <si>
    <t>SECL-RAIGARH BAROUD (RLS-GRADE1) SDG COL</t>
  </si>
  <si>
    <t>Roadway</t>
  </si>
  <si>
    <t>Ropeway</t>
  </si>
  <si>
    <t>WCL-NAGPUR SINGORI PIPE SDG COL</t>
  </si>
  <si>
    <t>WCL-NAGPUR BINA SDG COL</t>
  </si>
  <si>
    <t>21/12/2022</t>
  </si>
  <si>
    <t>MCL - LPG</t>
  </si>
  <si>
    <t>SECL - SLOG</t>
  </si>
  <si>
    <t>Weighted Avg Imported Coal for FAC Computations</t>
  </si>
  <si>
    <t>Weighted avg. received Imported GCV - Actual</t>
  </si>
  <si>
    <t>Domestic &amp; Wash Coal (As Fired)-- Actual</t>
  </si>
  <si>
    <t>Imported Coal (As Fired)-- Actual</t>
  </si>
  <si>
    <t>Stacking Loss Domestic &amp; Wash Actual</t>
  </si>
  <si>
    <t>Stacking Loss Domestic &amp; Wash to be considered as per MERC Regulations</t>
  </si>
  <si>
    <t>Stacking Loss Imported Actual</t>
  </si>
  <si>
    <t>Stacking Loss Imported to be considered as per MERC Regulations</t>
  </si>
  <si>
    <t>MCL-RAW COAL LPG SDG TO TPS RCR COL</t>
  </si>
  <si>
    <t>MCL - LIKA</t>
  </si>
  <si>
    <t>SECL-RAW COAL SLH SDG TO TPS RCR COL</t>
  </si>
  <si>
    <t>SECL-RAIGARH KUMDA (A) SDG COL</t>
  </si>
  <si>
    <t>Pipe Conv.</t>
  </si>
  <si>
    <t>SECL - NAILA</t>
  </si>
  <si>
    <t>MCL - PRIVATE SIDING OF M/S MAHANADI COALFIELDS</t>
  </si>
  <si>
    <t>MCL-PRIVATE SIDING OF M/S MAHANADI COALFIELDS</t>
  </si>
  <si>
    <t>SCCL-KOTTAGUDAM JVRB SDG COL</t>
  </si>
  <si>
    <t>MCL IB VALLEY WASHERY (BOMB) WASH COAL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</si>
</sst>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00%"/>
    <numFmt numFmtId="165" formatCode="0.0000"/>
    <numFmt numFmtId="166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name val="Book Antiqua"/>
      <family val="2"/>
    </font>
    <font>
      <b/>
      <sz val="11"/>
      <name val="Book Antiqua"/>
      <family val="2"/>
    </font>
    <font>
      <b/>
      <sz val="11"/>
      <name val="Times New Roman"/>
      <family val="1"/>
    </font>
    <font>
      <b/>
      <sz val="22"/>
      <color theme="1"/>
      <name val="Book Antiqua"/>
      <family val="2"/>
    </font>
    <font>
      <b/>
      <sz val="22"/>
      <color theme="1"/>
      <name val="Times New Roman"/>
      <family val="1"/>
    </font>
    <font>
      <b/>
      <sz val="18"/>
      <color theme="1"/>
      <name val="Book Antiqua"/>
      <family val="2"/>
    </font>
    <font>
      <b/>
      <sz val="18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1"/>
    <xf numFmtId="0" fontId="3" fillId="2" borderId="1" xfId="2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/>
    </xf>
    <xf numFmtId="0" fontId="4" fillId="3" borderId="3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2" fontId="6" fillId="0" borderId="3" xfId="1" applyNumberFormat="1" applyFont="1" applyBorder="1" applyAlignment="1">
      <alignment horizontal="center" vertical="center"/>
    </xf>
    <xf numFmtId="10" fontId="6" fillId="4" borderId="3" xfId="1" applyNumberFormat="1" applyFont="1" applyFill="1" applyBorder="1" applyAlignment="1">
      <alignment horizontal="center" vertical="center"/>
    </xf>
    <xf numFmtId="10" fontId="6" fillId="0" borderId="3" xfId="1" applyNumberFormat="1" applyFont="1" applyBorder="1" applyAlignment="1">
      <alignment horizontal="center" vertical="center"/>
    </xf>
    <xf numFmtId="2" fontId="5" fillId="5" borderId="3" xfId="2" applyNumberFormat="1" applyFont="1" applyFill="1" applyBorder="1" applyAlignment="1">
      <alignment horizontal="center" vertical="center"/>
    </xf>
    <xf numFmtId="2" fontId="5" fillId="5" borderId="3" xfId="2" applyNumberFormat="1" applyFont="1" applyFill="1" applyBorder="1" applyAlignment="1">
      <alignment vertical="center"/>
    </xf>
    <xf numFmtId="2" fontId="6" fillId="4" borderId="3" xfId="1" applyNumberFormat="1" applyFont="1" applyFill="1" applyBorder="1" applyAlignment="1">
      <alignment horizontal="center"/>
    </xf>
    <xf numFmtId="2" fontId="6" fillId="5" borderId="3" xfId="1" applyNumberFormat="1" applyFont="1" applyFill="1" applyBorder="1" applyAlignment="1">
      <alignment horizontal="center"/>
    </xf>
    <xf numFmtId="9" fontId="5" fillId="0" borderId="3" xfId="3" applyFont="1" applyBorder="1" applyAlignment="1">
      <alignment vertical="center"/>
    </xf>
    <xf numFmtId="10" fontId="6" fillId="0" borderId="3" xfId="3" applyNumberFormat="1" applyFont="1" applyFill="1" applyBorder="1" applyAlignment="1">
      <alignment horizontal="center"/>
    </xf>
    <xf numFmtId="9" fontId="5" fillId="0" borderId="3" xfId="3" applyFont="1" applyFill="1" applyBorder="1" applyAlignment="1">
      <alignment vertical="center"/>
    </xf>
    <xf numFmtId="9" fontId="6" fillId="0" borderId="3" xfId="3" quotePrefix="1" applyFont="1" applyFill="1" applyBorder="1" applyAlignment="1">
      <alignment horizontal="center"/>
    </xf>
    <xf numFmtId="10" fontId="6" fillId="0" borderId="3" xfId="3" applyNumberFormat="1" applyFont="1" applyFill="1" applyBorder="1" applyAlignment="1">
      <alignment horizontal="center" vertical="center"/>
    </xf>
    <xf numFmtId="2" fontId="7" fillId="5" borderId="3" xfId="2" applyNumberFormat="1" applyFont="1" applyFill="1" applyBorder="1" applyAlignment="1">
      <alignment horizontal="center" vertical="center"/>
    </xf>
    <xf numFmtId="2" fontId="6" fillId="5" borderId="3" xfId="4" applyNumberFormat="1" applyFont="1" applyFill="1" applyBorder="1" applyAlignment="1">
      <alignment horizontal="center" vertical="center"/>
    </xf>
    <xf numFmtId="2" fontId="7" fillId="0" borderId="3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/>
    </xf>
    <xf numFmtId="9" fontId="5" fillId="0" borderId="3" xfId="3" applyFont="1" applyBorder="1" applyAlignment="1">
      <alignment horizontal="left" vertical="center" wrapText="1"/>
    </xf>
    <xf numFmtId="164" fontId="7" fillId="0" borderId="3" xfId="3" applyNumberFormat="1" applyFont="1" applyBorder="1" applyAlignment="1">
      <alignment horizontal="center" vertical="center"/>
    </xf>
    <xf numFmtId="164" fontId="6" fillId="0" borderId="3" xfId="3" applyNumberFormat="1" applyFont="1" applyFill="1" applyBorder="1" applyAlignment="1">
      <alignment horizontal="center" vertical="center"/>
    </xf>
    <xf numFmtId="9" fontId="7" fillId="0" borderId="3" xfId="3" applyFont="1" applyBorder="1" applyAlignment="1">
      <alignment horizontal="center" vertical="center"/>
    </xf>
    <xf numFmtId="9" fontId="6" fillId="0" borderId="3" xfId="3" applyFont="1" applyFill="1" applyBorder="1" applyAlignment="1">
      <alignment horizontal="center"/>
    </xf>
    <xf numFmtId="2" fontId="5" fillId="0" borderId="3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9" fontId="6" fillId="0" borderId="3" xfId="1" applyNumberFormat="1" applyFont="1" applyBorder="1" applyAlignment="1">
      <alignment horizontal="center"/>
    </xf>
    <xf numFmtId="2" fontId="5" fillId="0" borderId="4" xfId="2" applyNumberFormat="1" applyFont="1" applyBorder="1" applyAlignment="1">
      <alignment vertical="center"/>
    </xf>
    <xf numFmtId="2" fontId="9" fillId="0" borderId="3" xfId="1" applyNumberFormat="1" applyFont="1" applyBorder="1" applyAlignment="1">
      <alignment horizontal="center"/>
    </xf>
    <xf numFmtId="0" fontId="3" fillId="0" borderId="3" xfId="2" applyFont="1" applyBorder="1" applyAlignment="1">
      <alignment vertical="center" wrapText="1"/>
    </xf>
    <xf numFmtId="0" fontId="3" fillId="0" borderId="3" xfId="2" applyFont="1" applyBorder="1" applyAlignment="1">
      <alignment vertical="center"/>
    </xf>
    <xf numFmtId="0" fontId="5" fillId="0" borderId="3" xfId="2" applyFont="1" applyBorder="1" applyAlignment="1">
      <alignment horizontal="left" vertical="center" wrapText="1"/>
    </xf>
    <xf numFmtId="2" fontId="6" fillId="0" borderId="3" xfId="2" applyNumberFormat="1" applyFont="1" applyBorder="1" applyAlignment="1">
      <alignment horizontal="center"/>
    </xf>
    <xf numFmtId="1" fontId="5" fillId="0" borderId="3" xfId="2" applyNumberFormat="1" applyFont="1" applyBorder="1" applyAlignment="1">
      <alignment horizontal="center" vertical="center"/>
    </xf>
    <xf numFmtId="2" fontId="5" fillId="3" borderId="3" xfId="2" applyNumberFormat="1" applyFont="1" applyFill="1" applyBorder="1" applyAlignment="1">
      <alignment horizontal="center" vertical="center"/>
    </xf>
    <xf numFmtId="2" fontId="9" fillId="0" borderId="3" xfId="1" applyNumberFormat="1" applyFont="1" applyBorder="1" applyAlignment="1">
      <alignment horizontal="center" vertical="center"/>
    </xf>
    <xf numFmtId="0" fontId="5" fillId="6" borderId="3" xfId="2" applyFont="1" applyFill="1" applyBorder="1" applyAlignment="1">
      <alignment vertical="center"/>
    </xf>
    <xf numFmtId="2" fontId="9" fillId="6" borderId="3" xfId="1" applyNumberFormat="1" applyFont="1" applyFill="1" applyBorder="1" applyAlignment="1">
      <alignment horizontal="center"/>
    </xf>
    <xf numFmtId="0" fontId="3" fillId="7" borderId="3" xfId="2" applyFont="1" applyFill="1" applyBorder="1" applyAlignment="1">
      <alignment vertical="center"/>
    </xf>
    <xf numFmtId="2" fontId="10" fillId="0" borderId="3" xfId="1" applyNumberFormat="1" applyFont="1" applyBorder="1" applyAlignment="1">
      <alignment horizontal="center"/>
    </xf>
    <xf numFmtId="2" fontId="11" fillId="0" borderId="3" xfId="2" applyNumberFormat="1" applyFont="1" applyBorder="1" applyAlignment="1">
      <alignment horizontal="center"/>
    </xf>
    <xf numFmtId="2" fontId="1" fillId="3" borderId="3" xfId="1" applyNumberFormat="1" applyFill="1" applyBorder="1" applyAlignment="1">
      <alignment horizontal="center"/>
    </xf>
    <xf numFmtId="2" fontId="12" fillId="0" borderId="3" xfId="1" applyNumberFormat="1" applyFont="1" applyBorder="1" applyAlignment="1">
      <alignment horizontal="center"/>
    </xf>
    <xf numFmtId="2" fontId="13" fillId="0" borderId="3" xfId="2" applyNumberFormat="1" applyFont="1" applyBorder="1" applyAlignment="1">
      <alignment horizontal="center"/>
    </xf>
    <xf numFmtId="0" fontId="3" fillId="8" borderId="3" xfId="2" applyFont="1" applyFill="1" applyBorder="1" applyAlignment="1">
      <alignment horizontal="center" vertical="center"/>
    </xf>
    <xf numFmtId="0" fontId="3" fillId="8" borderId="3" xfId="2" applyFont="1" applyFill="1" applyBorder="1" applyAlignment="1">
      <alignment vertical="center"/>
    </xf>
    <xf numFmtId="0" fontId="2" fillId="9" borderId="3" xfId="6" applyFill="1" applyBorder="1" applyAlignment="1">
      <alignment vertical="top" wrapText="1"/>
    </xf>
    <xf numFmtId="0" fontId="2" fillId="9" borderId="3" xfId="7" applyFill="1" applyBorder="1" applyAlignment="1">
      <alignment vertical="top" wrapText="1"/>
    </xf>
    <xf numFmtId="0" fontId="16" fillId="0" borderId="0" xfId="8" applyFont="1" applyAlignment="1">
      <alignment vertical="top" wrapText="1"/>
    </xf>
    <xf numFmtId="0" fontId="2" fillId="0" borderId="3" xfId="4" applyFont="1" applyBorder="1" applyAlignment="1">
      <alignment vertical="center" wrapText="1"/>
    </xf>
    <xf numFmtId="166" fontId="2" fillId="0" borderId="3" xfId="4" quotePrefix="1" applyNumberFormat="1" applyFont="1" applyBorder="1" applyAlignment="1">
      <alignment horizontal="center" vertical="center" wrapText="1"/>
    </xf>
    <xf numFmtId="166" fontId="2" fillId="0" borderId="3" xfId="4" applyNumberFormat="1" applyFont="1" applyBorder="1" applyAlignment="1">
      <alignment horizontal="right" vertical="center" wrapText="1"/>
    </xf>
    <xf numFmtId="0" fontId="2" fillId="0" borderId="3" xfId="9" applyFont="1" applyBorder="1" applyAlignment="1">
      <alignment vertical="center" wrapText="1"/>
    </xf>
    <xf numFmtId="0" fontId="2" fillId="0" borderId="0" xfId="8" applyFont="1" applyAlignment="1">
      <alignment vertical="center" wrapText="1"/>
    </xf>
    <xf numFmtId="14" fontId="2" fillId="0" borderId="3" xfId="4" applyNumberFormat="1" applyFont="1" applyBorder="1" applyAlignment="1">
      <alignment vertical="center" wrapText="1"/>
    </xf>
    <xf numFmtId="0" fontId="17" fillId="0" borderId="3" xfId="8" applyFont="1" applyBorder="1" applyAlignment="1">
      <alignment vertical="center" wrapText="1"/>
    </xf>
    <xf numFmtId="166" fontId="18" fillId="0" borderId="3" xfId="4" quotePrefix="1" applyNumberFormat="1" applyFont="1" applyBorder="1" applyAlignment="1">
      <alignment horizontal="center" vertical="center" wrapText="1"/>
    </xf>
    <xf numFmtId="166" fontId="17" fillId="0" borderId="3" xfId="8" applyNumberFormat="1" applyFont="1" applyBorder="1" applyAlignment="1">
      <alignment vertical="center" wrapText="1"/>
    </xf>
    <xf numFmtId="0" fontId="17" fillId="0" borderId="0" xfId="8" applyFont="1" applyAlignment="1">
      <alignment vertical="center" wrapText="1"/>
    </xf>
    <xf numFmtId="0" fontId="16" fillId="0" borderId="0" xfId="8" applyFont="1" applyAlignment="1">
      <alignment vertical="center" wrapText="1"/>
    </xf>
    <xf numFmtId="166" fontId="16" fillId="0" borderId="0" xfId="8" applyNumberFormat="1" applyFont="1" applyAlignment="1">
      <alignment vertical="center" wrapText="1"/>
    </xf>
    <xf numFmtId="43" fontId="16" fillId="0" borderId="0" xfId="10" applyFont="1" applyFill="1" applyAlignment="1">
      <alignment horizontal="right" vertical="center" wrapText="1"/>
    </xf>
    <xf numFmtId="0" fontId="2" fillId="0" borderId="3" xfId="4" quotePrefix="1" applyFont="1" applyBorder="1" applyAlignment="1">
      <alignment vertical="center" wrapText="1"/>
    </xf>
    <xf numFmtId="0" fontId="3" fillId="10" borderId="3" xfId="2" applyFont="1" applyFill="1" applyBorder="1" applyAlignment="1">
      <alignment horizontal="center" vertical="center"/>
    </xf>
    <xf numFmtId="0" fontId="3" fillId="10" borderId="3" xfId="2" applyFont="1" applyFill="1" applyBorder="1" applyAlignment="1">
      <alignment vertical="center"/>
    </xf>
    <xf numFmtId="1" fontId="10" fillId="10" borderId="3" xfId="1" applyNumberFormat="1" applyFont="1" applyFill="1" applyBorder="1" applyAlignment="1">
      <alignment horizontal="center" vertical="center"/>
    </xf>
    <xf numFmtId="1" fontId="11" fillId="10" borderId="3" xfId="2" applyNumberFormat="1" applyFont="1" applyFill="1" applyBorder="1" applyAlignment="1">
      <alignment horizontal="center" vertical="center"/>
    </xf>
    <xf numFmtId="1" fontId="6" fillId="0" borderId="3" xfId="2" applyNumberFormat="1" applyFont="1" applyBorder="1" applyAlignment="1">
      <alignment horizontal="center"/>
    </xf>
    <xf numFmtId="1" fontId="6" fillId="0" borderId="3" xfId="2" applyNumberFormat="1" applyFont="1" applyBorder="1" applyAlignment="1">
      <alignment horizontal="center" vertical="center"/>
    </xf>
    <xf numFmtId="1" fontId="3" fillId="10" borderId="3" xfId="2" applyNumberFormat="1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2" fontId="5" fillId="5" borderId="2" xfId="2" applyNumberFormat="1" applyFont="1" applyFill="1" applyBorder="1" applyAlignment="1">
      <alignment horizontal="center" vertical="center"/>
    </xf>
    <xf numFmtId="9" fontId="5" fillId="0" borderId="2" xfId="3" applyFont="1" applyBorder="1" applyAlignment="1">
      <alignment horizontal="center" vertical="center"/>
    </xf>
    <xf numFmtId="2" fontId="9" fillId="0" borderId="2" xfId="1" applyNumberFormat="1" applyFont="1" applyBorder="1" applyAlignment="1">
      <alignment horizontal="center"/>
    </xf>
    <xf numFmtId="0" fontId="3" fillId="10" borderId="2" xfId="2" applyFont="1" applyFill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6" borderId="2" xfId="2" applyFont="1" applyFill="1" applyBorder="1" applyAlignment="1">
      <alignment horizontal="center" vertical="center"/>
    </xf>
    <xf numFmtId="0" fontId="5" fillId="7" borderId="2" xfId="2" applyFont="1" applyFill="1" applyBorder="1" applyAlignment="1">
      <alignment horizontal="center" vertical="center"/>
    </xf>
    <xf numFmtId="0" fontId="3" fillId="7" borderId="2" xfId="2" applyFont="1" applyFill="1" applyBorder="1" applyAlignment="1">
      <alignment horizontal="center" vertical="center"/>
    </xf>
    <xf numFmtId="0" fontId="3" fillId="8" borderId="2" xfId="2" applyFont="1" applyFill="1" applyBorder="1" applyAlignment="1">
      <alignment horizontal="center" vertical="center"/>
    </xf>
    <xf numFmtId="17" fontId="19" fillId="11" borderId="6" xfId="0" applyNumberFormat="1" applyFont="1" applyFill="1" applyBorder="1" applyAlignment="1">
      <alignment horizontal="center"/>
    </xf>
    <xf numFmtId="0" fontId="19" fillId="11" borderId="7" xfId="0" applyFont="1" applyFill="1" applyBorder="1" applyAlignment="1">
      <alignment horizontal="center"/>
    </xf>
    <xf numFmtId="0" fontId="19" fillId="11" borderId="8" xfId="0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 wrapText="1"/>
    </xf>
    <xf numFmtId="2" fontId="6" fillId="0" borderId="11" xfId="1" applyNumberFormat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 vertical="center"/>
    </xf>
    <xf numFmtId="10" fontId="6" fillId="4" borderId="11" xfId="1" applyNumberFormat="1" applyFont="1" applyFill="1" applyBorder="1" applyAlignment="1">
      <alignment horizontal="center" vertical="center"/>
    </xf>
    <xf numFmtId="10" fontId="6" fillId="0" borderId="10" xfId="1" applyNumberFormat="1" applyFont="1" applyBorder="1" applyAlignment="1">
      <alignment horizontal="center" vertical="center"/>
    </xf>
    <xf numFmtId="2" fontId="6" fillId="4" borderId="11" xfId="1" applyNumberFormat="1" applyFont="1" applyFill="1" applyBorder="1" applyAlignment="1">
      <alignment horizontal="center"/>
    </xf>
    <xf numFmtId="2" fontId="6" fillId="5" borderId="10" xfId="1" applyNumberFormat="1" applyFont="1" applyFill="1" applyBorder="1" applyAlignment="1">
      <alignment horizontal="center"/>
    </xf>
    <xf numFmtId="10" fontId="6" fillId="0" borderId="11" xfId="3" applyNumberFormat="1" applyFont="1" applyFill="1" applyBorder="1" applyAlignment="1">
      <alignment horizontal="center"/>
    </xf>
    <xf numFmtId="10" fontId="6" fillId="0" borderId="10" xfId="3" applyNumberFormat="1" applyFont="1" applyFill="1" applyBorder="1" applyAlignment="1">
      <alignment horizontal="center"/>
    </xf>
    <xf numFmtId="9" fontId="6" fillId="0" borderId="11" xfId="3" quotePrefix="1" applyFont="1" applyFill="1" applyBorder="1" applyAlignment="1">
      <alignment horizontal="center"/>
    </xf>
    <xf numFmtId="9" fontId="6" fillId="0" borderId="10" xfId="3" quotePrefix="1" applyFont="1" applyFill="1" applyBorder="1" applyAlignment="1">
      <alignment horizontal="center"/>
    </xf>
    <xf numFmtId="2" fontId="6" fillId="5" borderId="11" xfId="1" applyNumberFormat="1" applyFont="1" applyFill="1" applyBorder="1" applyAlignment="1">
      <alignment horizontal="center"/>
    </xf>
    <xf numFmtId="10" fontId="6" fillId="0" borderId="10" xfId="3" applyNumberFormat="1" applyFont="1" applyFill="1" applyBorder="1" applyAlignment="1">
      <alignment horizontal="center" vertical="center"/>
    </xf>
    <xf numFmtId="2" fontId="7" fillId="5" borderId="11" xfId="2" applyNumberFormat="1" applyFont="1" applyFill="1" applyBorder="1" applyAlignment="1">
      <alignment horizontal="center" vertical="center"/>
    </xf>
    <xf numFmtId="2" fontId="7" fillId="5" borderId="10" xfId="2" applyNumberFormat="1" applyFont="1" applyFill="1" applyBorder="1" applyAlignment="1">
      <alignment horizontal="center" vertical="center"/>
    </xf>
    <xf numFmtId="2" fontId="6" fillId="5" borderId="11" xfId="1" applyNumberFormat="1" applyFont="1" applyFill="1" applyBorder="1" applyAlignment="1">
      <alignment horizontal="center" vertical="center"/>
    </xf>
    <xf numFmtId="2" fontId="7" fillId="0" borderId="12" xfId="1" applyNumberFormat="1" applyFont="1" applyBorder="1" applyAlignment="1">
      <alignment horizontal="center" vertical="center"/>
    </xf>
    <xf numFmtId="2" fontId="7" fillId="0" borderId="0" xfId="1" applyNumberFormat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/>
    </xf>
    <xf numFmtId="2" fontId="7" fillId="0" borderId="11" xfId="1" applyNumberFormat="1" applyFont="1" applyBorder="1" applyAlignment="1">
      <alignment horizontal="center" vertical="center"/>
    </xf>
    <xf numFmtId="164" fontId="7" fillId="0" borderId="11" xfId="3" applyNumberFormat="1" applyFont="1" applyBorder="1" applyAlignment="1">
      <alignment horizontal="center" vertical="center"/>
    </xf>
    <xf numFmtId="164" fontId="6" fillId="0" borderId="10" xfId="3" applyNumberFormat="1" applyFont="1" applyFill="1" applyBorder="1" applyAlignment="1">
      <alignment horizontal="center" vertical="center"/>
    </xf>
    <xf numFmtId="9" fontId="7" fillId="0" borderId="11" xfId="3" applyFont="1" applyBorder="1" applyAlignment="1">
      <alignment horizontal="center" vertical="center"/>
    </xf>
    <xf numFmtId="9" fontId="6" fillId="0" borderId="10" xfId="3" applyFont="1" applyFill="1" applyBorder="1" applyAlignment="1">
      <alignment horizontal="center"/>
    </xf>
    <xf numFmtId="9" fontId="6" fillId="0" borderId="11" xfId="1" applyNumberFormat="1" applyFont="1" applyBorder="1" applyAlignment="1">
      <alignment horizontal="center"/>
    </xf>
    <xf numFmtId="9" fontId="6" fillId="0" borderId="10" xfId="1" applyNumberFormat="1" applyFont="1" applyBorder="1" applyAlignment="1">
      <alignment horizontal="center"/>
    </xf>
    <xf numFmtId="2" fontId="6" fillId="0" borderId="11" xfId="1" applyNumberFormat="1" applyFont="1" applyBorder="1" applyAlignment="1">
      <alignment horizontal="center"/>
    </xf>
    <xf numFmtId="0" fontId="1" fillId="0" borderId="12" xfId="1" applyBorder="1"/>
    <xf numFmtId="0" fontId="1" fillId="0" borderId="0" xfId="1" applyBorder="1"/>
    <xf numFmtId="0" fontId="1" fillId="0" borderId="13" xfId="1" applyBorder="1"/>
    <xf numFmtId="2" fontId="9" fillId="0" borderId="11" xfId="1" applyNumberFormat="1" applyFont="1" applyBorder="1" applyAlignment="1">
      <alignment horizontal="center"/>
    </xf>
    <xf numFmtId="2" fontId="9" fillId="0" borderId="10" xfId="1" applyNumberFormat="1" applyFont="1" applyBorder="1" applyAlignment="1">
      <alignment horizontal="center"/>
    </xf>
    <xf numFmtId="1" fontId="10" fillId="10" borderId="11" xfId="1" applyNumberFormat="1" applyFont="1" applyFill="1" applyBorder="1" applyAlignment="1">
      <alignment horizontal="center" vertical="center"/>
    </xf>
    <xf numFmtId="1" fontId="10" fillId="10" borderId="10" xfId="1" applyNumberFormat="1" applyFont="1" applyFill="1" applyBorder="1" applyAlignment="1">
      <alignment horizontal="center" vertical="center"/>
    </xf>
    <xf numFmtId="1" fontId="11" fillId="10" borderId="11" xfId="2" applyNumberFormat="1" applyFont="1" applyFill="1" applyBorder="1" applyAlignment="1">
      <alignment horizontal="center" vertical="center"/>
    </xf>
    <xf numFmtId="1" fontId="6" fillId="0" borderId="11" xfId="2" applyNumberFormat="1" applyFont="1" applyBorder="1" applyAlignment="1">
      <alignment horizontal="center"/>
    </xf>
    <xf numFmtId="1" fontId="6" fillId="0" borderId="10" xfId="2" applyNumberFormat="1" applyFont="1" applyBorder="1" applyAlignment="1">
      <alignment horizontal="center"/>
    </xf>
    <xf numFmtId="1" fontId="6" fillId="0" borderId="11" xfId="2" applyNumberFormat="1" applyFont="1" applyBorder="1" applyAlignment="1">
      <alignment horizontal="center" vertical="center"/>
    </xf>
    <xf numFmtId="1" fontId="6" fillId="0" borderId="10" xfId="2" applyNumberFormat="1" applyFont="1" applyBorder="1" applyAlignment="1">
      <alignment horizontal="center" vertical="center"/>
    </xf>
    <xf numFmtId="1" fontId="11" fillId="10" borderId="10" xfId="2" applyNumberFormat="1" applyFont="1" applyFill="1" applyBorder="1" applyAlignment="1">
      <alignment horizontal="center" vertical="center"/>
    </xf>
    <xf numFmtId="1" fontId="5" fillId="0" borderId="11" xfId="2" applyNumberFormat="1" applyFont="1" applyBorder="1" applyAlignment="1">
      <alignment horizontal="center" vertical="center"/>
    </xf>
    <xf numFmtId="1" fontId="5" fillId="0" borderId="10" xfId="2" applyNumberFormat="1" applyFont="1" applyBorder="1" applyAlignment="1">
      <alignment horizontal="center" vertical="center"/>
    </xf>
    <xf numFmtId="1" fontId="3" fillId="10" borderId="11" xfId="2" applyNumberFormat="1" applyFont="1" applyFill="1" applyBorder="1" applyAlignment="1">
      <alignment horizontal="center" vertical="center"/>
    </xf>
    <xf numFmtId="1" fontId="3" fillId="10" borderId="10" xfId="2" applyNumberFormat="1" applyFont="1" applyFill="1" applyBorder="1" applyAlignment="1">
      <alignment horizontal="center" vertical="center"/>
    </xf>
    <xf numFmtId="2" fontId="5" fillId="3" borderId="10" xfId="2" applyNumberFormat="1" applyFont="1" applyFill="1" applyBorder="1" applyAlignment="1">
      <alignment horizontal="center" vertical="center"/>
    </xf>
    <xf numFmtId="2" fontId="9" fillId="0" borderId="11" xfId="1" applyNumberFormat="1" applyFont="1" applyBorder="1" applyAlignment="1">
      <alignment horizontal="center" vertical="center"/>
    </xf>
    <xf numFmtId="2" fontId="1" fillId="0" borderId="10" xfId="1" applyNumberFormat="1" applyBorder="1" applyAlignment="1">
      <alignment horizontal="center" vertical="center"/>
    </xf>
    <xf numFmtId="2" fontId="9" fillId="6" borderId="11" xfId="1" applyNumberFormat="1" applyFont="1" applyFill="1" applyBorder="1" applyAlignment="1">
      <alignment horizontal="center"/>
    </xf>
    <xf numFmtId="2" fontId="9" fillId="6" borderId="10" xfId="1" applyNumberFormat="1" applyFont="1" applyFill="1" applyBorder="1" applyAlignment="1">
      <alignment horizontal="center"/>
    </xf>
    <xf numFmtId="2" fontId="6" fillId="0" borderId="11" xfId="2" applyNumberFormat="1" applyFont="1" applyBorder="1" applyAlignment="1">
      <alignment horizontal="center"/>
    </xf>
    <xf numFmtId="2" fontId="6" fillId="0" borderId="10" xfId="2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13" xfId="1" applyBorder="1" applyAlignment="1">
      <alignment horizontal="center"/>
    </xf>
    <xf numFmtId="2" fontId="10" fillId="0" borderId="11" xfId="1" applyNumberFormat="1" applyFont="1" applyBorder="1" applyAlignment="1">
      <alignment horizontal="center"/>
    </xf>
    <xf numFmtId="2" fontId="10" fillId="0" borderId="10" xfId="1" applyNumberFormat="1" applyFont="1" applyBorder="1" applyAlignment="1">
      <alignment horizontal="center"/>
    </xf>
    <xf numFmtId="2" fontId="11" fillId="0" borderId="11" xfId="2" applyNumberFormat="1" applyFont="1" applyBorder="1" applyAlignment="1">
      <alignment horizontal="center"/>
    </xf>
    <xf numFmtId="2" fontId="11" fillId="0" borderId="10" xfId="2" applyNumberFormat="1" applyFont="1" applyBorder="1" applyAlignment="1">
      <alignment horizontal="center"/>
    </xf>
    <xf numFmtId="2" fontId="1" fillId="3" borderId="11" xfId="1" applyNumberFormat="1" applyFill="1" applyBorder="1" applyAlignment="1">
      <alignment horizontal="center"/>
    </xf>
    <xf numFmtId="2" fontId="1" fillId="3" borderId="10" xfId="1" applyNumberFormat="1" applyFill="1" applyBorder="1" applyAlignment="1">
      <alignment horizontal="center"/>
    </xf>
    <xf numFmtId="2" fontId="12" fillId="0" borderId="11" xfId="1" applyNumberFormat="1" applyFont="1" applyBorder="1" applyAlignment="1">
      <alignment horizontal="center"/>
    </xf>
    <xf numFmtId="2" fontId="13" fillId="0" borderId="10" xfId="2" applyNumberFormat="1" applyFont="1" applyBorder="1" applyAlignment="1">
      <alignment horizontal="center"/>
    </xf>
    <xf numFmtId="165" fontId="14" fillId="8" borderId="14" xfId="1" applyNumberFormat="1" applyFont="1" applyFill="1" applyBorder="1" applyAlignment="1">
      <alignment horizontal="center"/>
    </xf>
    <xf numFmtId="165" fontId="15" fillId="8" borderId="15" xfId="2" applyNumberFormat="1" applyFont="1" applyFill="1" applyBorder="1" applyAlignment="1">
      <alignment horizontal="center"/>
    </xf>
    <xf numFmtId="165" fontId="14" fillId="8" borderId="15" xfId="1" applyNumberFormat="1" applyFont="1" applyFill="1" applyBorder="1" applyAlignment="1">
      <alignment horizontal="center"/>
    </xf>
    <xf numFmtId="165" fontId="15" fillId="8" borderId="16" xfId="2" applyNumberFormat="1" applyFont="1" applyFill="1" applyBorder="1" applyAlignment="1">
      <alignment horizontal="center"/>
    </xf>
    <xf numFmtId="2" fontId="17" fillId="0" borderId="3" xfId="8" applyNumberFormat="1" applyFont="1" applyBorder="1" applyAlignment="1">
      <alignment vertical="center" wrapText="1"/>
    </xf>
    <xf numFmtId="2" fontId="2" fillId="0" borderId="3" xfId="9" applyNumberFormat="1" applyFont="1" applyBorder="1" applyAlignment="1">
      <alignment vertical="center" wrapText="1"/>
    </xf>
    <xf numFmtId="1" fontId="2" fillId="0" borderId="3" xfId="9" applyNumberFormat="1" applyFont="1" applyBorder="1" applyAlignment="1">
      <alignment vertical="center" wrapText="1"/>
    </xf>
    <xf numFmtId="166" fontId="2" fillId="0" borderId="0" xfId="8" applyNumberFormat="1" applyFont="1" applyAlignment="1">
      <alignment vertical="center" wrapText="1"/>
    </xf>
    <xf numFmtId="0" fontId="20" fillId="12" borderId="3" xfId="2" applyFont="1" applyFill="1" applyBorder="1" applyAlignment="1">
      <alignment vertical="center" wrapText="1"/>
    </xf>
    <xf numFmtId="1" fontId="17" fillId="0" borderId="3" xfId="8" applyNumberFormat="1" applyFont="1" applyBorder="1" applyAlignment="1">
      <alignment vertical="center" wrapText="1"/>
    </xf>
  </cellXfs>
  <cellStyles count="11">
    <cellStyle name="Comma 12" xfId="10"/>
    <cellStyle name="Comma 24" xfId="5"/>
    <cellStyle name="Normal" xfId="0" builtinId="0"/>
    <cellStyle name="Normal 102 11" xfId="9"/>
    <cellStyle name="Normal 160" xfId="7"/>
    <cellStyle name="Normal 2 2 2 2" xfId="2"/>
    <cellStyle name="Normal 200 10" xfId="8"/>
    <cellStyle name="Normal 207" xfId="6"/>
    <cellStyle name="Normal 225" xfId="1"/>
    <cellStyle name="Normal 295" xfId="4"/>
    <cellStyle name="Percent 2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13.xml"/><Relationship Id="rId55" Type="http://schemas.openxmlformats.org/officeDocument/2006/relationships/externalLink" Target="externalLinks/externalLink18.xml"/><Relationship Id="rId63" Type="http://schemas.openxmlformats.org/officeDocument/2006/relationships/externalLink" Target="externalLinks/externalLink26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3" Type="http://schemas.openxmlformats.org/officeDocument/2006/relationships/externalLink" Target="externalLinks/externalLink16.xml"/><Relationship Id="rId58" Type="http://schemas.openxmlformats.org/officeDocument/2006/relationships/externalLink" Target="externalLinks/externalLink21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4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externalLink" Target="externalLinks/externalLink11.xml"/><Relationship Id="rId56" Type="http://schemas.openxmlformats.org/officeDocument/2006/relationships/externalLink" Target="externalLinks/externalLink19.xml"/><Relationship Id="rId64" Type="http://schemas.openxmlformats.org/officeDocument/2006/relationships/externalLink" Target="externalLinks/externalLink2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59" Type="http://schemas.openxmlformats.org/officeDocument/2006/relationships/externalLink" Target="externalLinks/externalLink22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Relationship Id="rId54" Type="http://schemas.openxmlformats.org/officeDocument/2006/relationships/externalLink" Target="externalLinks/externalLink17.xml"/><Relationship Id="rId62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2.xml"/><Relationship Id="rId57" Type="http://schemas.openxmlformats.org/officeDocument/2006/relationships/externalLink" Target="externalLinks/externalLink20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52" Type="http://schemas.openxmlformats.org/officeDocument/2006/relationships/externalLink" Target="externalLinks/externalLink15.xml"/><Relationship Id="rId60" Type="http://schemas.openxmlformats.org/officeDocument/2006/relationships/externalLink" Target="externalLinks/externalLink23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15%20%20(%20FAC%20)/2023-24/Apr-23/Part%20II/From%20station/KPKD%20-%20Revised%20Format%20-%20Part-II%20FAC%20Data%20-%20Apr-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Databank/1-Projects%20In%20Hand/DFID/ARR%202003-04/Arr%20Petition%202003-04/For%20Submission/ARR%20Forms%20For%20Submissi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A892C\ARR%20Forms%20For%20Submiss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Sameer's%20folder/MSEB/Tariff%20Filing%202003-04/Outputs/Models/Working%20Models/old/Dispatch%202.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Imported%20Coal%20Price%20Effect\RR%20KULKARNI%20(H)\APR-2007-08%20Model\ARR%2008-09\BHUSAWAL%20APR%202007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ormance/PERFORMANCE/ocm/Yearly_perf/OCMJAN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15%20%20(%20FAC%20)/2023-24/May-23/Part%20II/From%20station/KPKD%20Part-II%20FAC%20Data%20-%20May-23%20(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15%20%20(%20FAC%20)/2023-24/Jun-23/Part%20II/From%20Stations/KPKD%20Part-II%20FAC%20Data%20-%20Jun-2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15%20%20(%20FAC%20)/2023-24/July-23/Part%20II/From%20Stations/KPKD%20Part-II%20FINAL%20FAC%20Data%20-%20Jul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Performance\PERFORMANCE\ocm\Yearly_perf\OCMJAN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15%20%20(%20FAC%20)/2023-24/Aug-23/Part%20II/From%20stations/KPKD%20FINAL%20Part-II%20FAC%20Data%20-%20Aug-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15%20%20(%20FAC%20)/2023-24/Sep-23/Part%20II/From%20stations%20Sep-23/KPKD%20Part-II%20FAC%20Data%20-%20Sep-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15%20%20(%20FAC%20)/2023-24/Oct-23/Part%20II/Part%20II/From%20Stations/Khaperkheda/KPKD%20Part-II%20FAC%20Data%20-%20Oct-23%20FINAL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15%20%20(%20FAC%20)/2023-24/Nov-23/Part%20II/From%20stations/KPKD%20Part-II%20FAC%20Data%20-%20Nov-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15%20%20(%20FAC%20)/2023-24/Dec-23/Part%20II/From%20stations/FINAL%20KPKD%20Part-II%20FAC%20Data%20-%20Dec-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15%20%20(%20FAC%20)/2023-24/Jan-24/part%20II/From%20stations/KPKD%20Part-II%20FAC%20Data%20-%20Jan-2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15%20%20(%20FAC%20)/2023-24/Feb-24/Part%20II/From%20station/KPKD%20Part-II%20FAC%20Data%20-%20Feb-2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15%20%20(%20FAC%20)/2023-24/Mar-24/Part-II/From%20Stations/Khaperkheda/KPKD%20Part-II%20FAC%20Data%20-%20Mar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RRK%20PEN%20DATA_28.01.2008\Performance\PERFORMANCE\ocm\Yearly_perf\OCMJAN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Performance\PERFORMANCE\ocm\Yearly_perf\OCMJAN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RK%20PEN%20DATA_28.01.2008\Performance\PERFORMANCE\ocm\Yearly_perf\OCMJAN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"/>
      <sheetName val="F11"/>
      <sheetName val="F12"/>
      <sheetName val="F12 as per station"/>
      <sheetName val="F13"/>
      <sheetName val="GCV Data"/>
      <sheetName val="OVC Summery"/>
      <sheetName val="OVC Details"/>
      <sheetName val="GCV Details(RawCoal) (210+500)"/>
      <sheetName val="GCV Details(WashCoal) (210+500)"/>
      <sheetName val="GCV Details(ImpCoal) (210+500)"/>
      <sheetName val="Annexure-1"/>
      <sheetName val="CIMFR CCOTL Result Summery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OCM3"/>
      <sheetName val="dpc_cost"/>
      <sheetName val="deduction"/>
      <sheetName val="addition"/>
      <sheetName val="sep01"/>
      <sheetName val="NP"/>
      <sheetName val="PP"/>
      <sheetName val="Water _balance_Dec04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dpc cost"/>
      <sheetName val="SUMMERY"/>
      <sheetName val="form_x0000__x0000__x0000__x0000__x0000__x0000__x0000__x0000__x0000__x0000__x0000__x0000__x0000_"/>
      <sheetName val=""/>
      <sheetName val="form"/>
      <sheetName val="form?????????????"/>
      <sheetName val="form_x0000_"/>
      <sheetName val="04REL"/>
      <sheetName val="Sept "/>
      <sheetName val="7"/>
      <sheetName val="Salient1"/>
      <sheetName val="Labour charges"/>
      <sheetName val="RAJ"/>
      <sheetName val="Feb-06"/>
      <sheetName val="Inputs"/>
      <sheetName val="form_____________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form_x0000__x0000__x0000__x0000"/>
      <sheetName val="Assumptions"/>
      <sheetName val="form_x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Loan Position"/>
      <sheetName val=""/>
      <sheetName val="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.6 (Bhu)"/>
      <sheetName val="F1(Bhu)"/>
      <sheetName val="F2.1(Bhu)"/>
      <sheetName val="F2.2(Bhu)"/>
      <sheetName val="F2.3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SUMMERY"/>
    </sheetNames>
    <sheetDataSet>
      <sheetData sheetId="0" refreshError="1">
        <row r="2">
          <cell r="D2" t="str">
            <v>MAHARASHTRA STATE POWER GENERATION COMPANY LIMITED (MSPGCL)</v>
          </cell>
          <cell r="AT2" t="str">
            <v>MAHARASHTRA STATE POWER GENERATION COMPANY LIMITED (MSPGCL)</v>
          </cell>
        </row>
        <row r="3">
          <cell r="C3" t="str">
            <v>Annual Review and Revenue Requirement Application- Generation</v>
          </cell>
          <cell r="Z3" t="str">
            <v>Annual Review and Revenue Requirement Application- Generation</v>
          </cell>
          <cell r="AS3" t="str">
            <v>Annual Review and Revenue Requirement Application- Generation</v>
          </cell>
        </row>
        <row r="4">
          <cell r="C4" t="str">
            <v>Form 2.6: Planned &amp; Forced Outages</v>
          </cell>
          <cell r="Z4" t="str">
            <v>Form 2.6: Planned &amp; Forced Outages</v>
          </cell>
          <cell r="AS4" t="str">
            <v>Form 2.6: Planned &amp; Forced Outages</v>
          </cell>
        </row>
        <row r="5">
          <cell r="C5" t="str">
            <v>BHUSAWAL THERMAL POWER STATION</v>
          </cell>
          <cell r="Z5" t="str">
            <v>Bhusawal TPS Unit No 2  210  MW set.</v>
          </cell>
          <cell r="AS5" t="str">
            <v>Bhusawal TPS Unit No 3 : 210 MW set.</v>
          </cell>
        </row>
        <row r="7">
          <cell r="B7" t="str">
            <v>S.No.</v>
          </cell>
          <cell r="C7" t="str">
            <v>Particulars</v>
          </cell>
          <cell r="D7" t="str">
            <v xml:space="preserve">           2006 - 07</v>
          </cell>
          <cell r="E7" t="str">
            <v xml:space="preserve">  2007 - 08</v>
          </cell>
          <cell r="J7" t="str">
            <v xml:space="preserve"> 2008 - 09</v>
          </cell>
          <cell r="Y7" t="str">
            <v>S.No.</v>
          </cell>
          <cell r="Z7" t="str">
            <v>Particulars</v>
          </cell>
          <cell r="AA7" t="str">
            <v>2006-07</v>
          </cell>
          <cell r="AB7" t="str">
            <v>2007-08</v>
          </cell>
          <cell r="AE7" t="str">
            <v>2008-09</v>
          </cell>
          <cell r="AR7" t="str">
            <v>S.No.</v>
          </cell>
          <cell r="AS7" t="str">
            <v>Particulars</v>
          </cell>
          <cell r="AT7" t="str">
            <v>2006-07</v>
          </cell>
          <cell r="AU7" t="str">
            <v>2007-08</v>
          </cell>
          <cell r="AX7" t="str">
            <v>2008-09</v>
          </cell>
        </row>
        <row r="8">
          <cell r="D8" t="str">
            <v>April-March      (Audited / Actuals)</v>
          </cell>
          <cell r="E8" t="str">
            <v>Apr-Sep             (Actual)</v>
          </cell>
          <cell r="F8" t="str">
            <v>Oct-Mar          (Estimated)</v>
          </cell>
          <cell r="G8" t="str">
            <v>April - March (Estimated)</v>
          </cell>
          <cell r="H8" t="str">
            <v>Order</v>
          </cell>
          <cell r="I8" t="str">
            <v>Difference</v>
          </cell>
          <cell r="J8" t="str">
            <v>Revised Estimate</v>
          </cell>
          <cell r="AA8" t="str">
            <v>(Actuals/Audited)</v>
          </cell>
          <cell r="AB8" t="str">
            <v>Apr-Sep(Actual)</v>
          </cell>
          <cell r="AC8" t="str">
            <v>Oct-Mar (Estimated)</v>
          </cell>
          <cell r="AD8" t="str">
            <v>April - March</v>
          </cell>
          <cell r="AE8" t="str">
            <v>Revised Estimates</v>
          </cell>
          <cell r="AT8" t="str">
            <v>(Actuals/Audited)</v>
          </cell>
          <cell r="AU8" t="str">
            <v>Apr-Sep(Actual)</v>
          </cell>
          <cell r="AV8" t="str">
            <v>Oct-Mar (Estimated)</v>
          </cell>
          <cell r="AW8" t="str">
            <v>April - March</v>
          </cell>
          <cell r="AX8" t="str">
            <v>Revised Estimates</v>
          </cell>
        </row>
        <row r="9">
          <cell r="D9" t="str">
            <v>(a)</v>
          </cell>
          <cell r="E9" t="str">
            <v>(b)</v>
          </cell>
          <cell r="F9" t="str">
            <v xml:space="preserve">(c) </v>
          </cell>
          <cell r="G9" t="str">
            <v>(d) = (b) + (c)</v>
          </cell>
          <cell r="H9" t="str">
            <v>(e)</v>
          </cell>
          <cell r="I9" t="str">
            <v>(f) = (d) - (e)</v>
          </cell>
          <cell r="J9" t="str">
            <v>(g)</v>
          </cell>
        </row>
        <row r="11">
          <cell r="B11" t="str">
            <v>A.</v>
          </cell>
          <cell r="C11" t="str">
            <v>Planned Outages for each Unit of Station</v>
          </cell>
          <cell r="Y11" t="str">
            <v>A.</v>
          </cell>
          <cell r="Z11" t="str">
            <v>Planned Outages for each Unit of Station</v>
          </cell>
          <cell r="AR11" t="str">
            <v>A.</v>
          </cell>
          <cell r="AS11" t="str">
            <v>Planned Outages for each Unit of Station</v>
          </cell>
        </row>
        <row r="12">
          <cell r="C12" t="str">
            <v>No of days of outage</v>
          </cell>
          <cell r="D12">
            <v>79.385000000000005</v>
          </cell>
          <cell r="E12">
            <v>0.5083333333333333</v>
          </cell>
          <cell r="F12">
            <v>22.5</v>
          </cell>
          <cell r="G12">
            <v>23.008333333333333</v>
          </cell>
          <cell r="J12">
            <v>25</v>
          </cell>
          <cell r="Z12" t="str">
            <v>No of days of outage</v>
          </cell>
          <cell r="AA12">
            <v>24.518750000000001</v>
          </cell>
          <cell r="AB12">
            <v>6.3825000000000003</v>
          </cell>
          <cell r="AC12">
            <v>25</v>
          </cell>
          <cell r="AE12">
            <v>38.6</v>
          </cell>
          <cell r="AS12" t="str">
            <v>No of days of outage</v>
          </cell>
          <cell r="AT12">
            <v>28.09375</v>
          </cell>
          <cell r="AU12">
            <v>6.5045833333333336</v>
          </cell>
          <cell r="AV12">
            <v>25</v>
          </cell>
          <cell r="AW12">
            <v>31.504583333333333</v>
          </cell>
          <cell r="AX12">
            <v>38.6</v>
          </cell>
        </row>
        <row r="13">
          <cell r="C13" t="str">
            <v>Period of Outage</v>
          </cell>
          <cell r="J13" t="str">
            <v>25 days AOH Blr-1 from 16.01.09 to 09.02.09, Blr-II from 22.10.08 to 15.11.08</v>
          </cell>
          <cell r="Z13" t="str">
            <v>Period of Outage</v>
          </cell>
          <cell r="AA13" t="str">
            <v>Detailed period in enlisted in Red Bold Font</v>
          </cell>
          <cell r="AB13" t="str">
            <v xml:space="preserve">Detailed period in enlisted in Red Bold Font </v>
          </cell>
          <cell r="AC13" t="str">
            <v>AOH from 1.12.07 to 25.12.07 for 25 days</v>
          </cell>
          <cell r="AE13" t="str">
            <v>75 days for COH DCS works. From : 26.12.08 to 10.03.09</v>
          </cell>
          <cell r="AS13" t="str">
            <v>Period of Outage</v>
          </cell>
          <cell r="AT13" t="str">
            <v>Detailed period in enlisted in Red Bold Font</v>
          </cell>
          <cell r="AU13" t="str">
            <v>Detailed period in enlisted Red Bold Font</v>
          </cell>
          <cell r="AV13" t="str">
            <v>AOH from 1.02.08 to 25.02.08 for 25 days</v>
          </cell>
          <cell r="AX13" t="str">
            <v xml:space="preserve">25 days for AOH </v>
          </cell>
        </row>
        <row r="14">
          <cell r="C14" t="str">
            <v>Reasons for Outage</v>
          </cell>
          <cell r="D14" t="str">
            <v xml:space="preserve">capital Overhaul for replacemenyt of all Condenser tubes </v>
          </cell>
          <cell r="E14" t="str">
            <v>Details of each Planned outage  is enlisted.in Red Bold Font</v>
          </cell>
          <cell r="F14" t="str">
            <v>AOH of Boiler No II from 26 Sep07 to 20 Oct-07,Blr No II from 1 Nov07 to 25 Nov07.(25 days each)</v>
          </cell>
          <cell r="J14" t="str">
            <v>To carry out AOH of boiler  as validity expires.</v>
          </cell>
          <cell r="Z14" t="str">
            <v>Reasons for Outage</v>
          </cell>
          <cell r="AA14" t="str">
            <v>Details of each Planned outage  is enlisted.in Red Bold Font</v>
          </cell>
          <cell r="AB14" t="str">
            <v>Details of each Planned outage  is enlisted.in Red Bold Font</v>
          </cell>
          <cell r="AC14" t="str">
            <v>To carry out AOH as per schedule. Also Boiler validity expires.</v>
          </cell>
          <cell r="AE14" t="str">
            <v>For DCS &amp; TA set O/H works.</v>
          </cell>
          <cell r="AS14" t="str">
            <v>Reasons for Outage</v>
          </cell>
          <cell r="AT14" t="str">
            <v>Details of each Planned outage  is enlisted.in Red Bold Font</v>
          </cell>
          <cell r="AU14" t="str">
            <v>Details of each Planned outage  is enlisted.in Red Bold Font</v>
          </cell>
          <cell r="AV14" t="str">
            <v>To carry out AOH as per schedule. Also Boiler validity expires.</v>
          </cell>
        </row>
        <row r="16">
          <cell r="B16" t="str">
            <v>B.</v>
          </cell>
          <cell r="C16" t="str">
            <v>Forced Outages for each Unit of Station</v>
          </cell>
          <cell r="Y16" t="str">
            <v>B.</v>
          </cell>
          <cell r="Z16" t="str">
            <v>Forced Outages for each Unit of Station</v>
          </cell>
          <cell r="AR16" t="str">
            <v>B.</v>
          </cell>
          <cell r="AS16" t="str">
            <v>Forced Outages for each Unit of Station</v>
          </cell>
        </row>
        <row r="17">
          <cell r="C17" t="str">
            <v>No of days of outage</v>
          </cell>
          <cell r="D17">
            <v>30.21875</v>
          </cell>
          <cell r="E17">
            <v>9.4733333333333345</v>
          </cell>
          <cell r="F17">
            <v>7.2225000000000001</v>
          </cell>
          <cell r="J17">
            <v>13.6</v>
          </cell>
          <cell r="Z17" t="str">
            <v>No of days of outage</v>
          </cell>
          <cell r="AA17">
            <v>21.855833333333333</v>
          </cell>
          <cell r="AB17">
            <v>19.375833333333333</v>
          </cell>
          <cell r="AC17">
            <v>6.32</v>
          </cell>
          <cell r="AE17">
            <v>12.8</v>
          </cell>
          <cell r="AS17" t="str">
            <v>No of days of outage</v>
          </cell>
          <cell r="AT17">
            <v>22.266666666666666</v>
          </cell>
          <cell r="AU17">
            <v>2.6383333333333332</v>
          </cell>
          <cell r="AV17">
            <v>24.904999999999998</v>
          </cell>
          <cell r="AW17">
            <v>24.904999999999998</v>
          </cell>
        </row>
        <row r="18">
          <cell r="C18" t="str">
            <v>Period of Outage</v>
          </cell>
          <cell r="E18" t="str">
            <v>Details of Forced outages is enlisted.</v>
          </cell>
          <cell r="J18" t="str">
            <v>As per the forced outages.</v>
          </cell>
          <cell r="Z18" t="str">
            <v>Period of Outage</v>
          </cell>
          <cell r="AA18" t="str">
            <v>Detail period of each forced outage  is enlisted.</v>
          </cell>
          <cell r="AB18" t="str">
            <v>Detail period of each forced outage  is enlisted.</v>
          </cell>
          <cell r="AC18" t="str">
            <v>As per the forced outages (if any)</v>
          </cell>
          <cell r="AS18" t="str">
            <v>Period of Outage</v>
          </cell>
          <cell r="AT18" t="str">
            <v>Detail period of each forced outage  is enlisted.</v>
          </cell>
          <cell r="AU18" t="str">
            <v>Detail period of each forced outage  is enlisted.</v>
          </cell>
        </row>
        <row r="19">
          <cell r="C19" t="str">
            <v xml:space="preserve">Reasons for Outage </v>
          </cell>
          <cell r="F19" t="str">
            <v>Forced outages due to Ageing of the plant.</v>
          </cell>
          <cell r="J19" t="str">
            <v>Forced outages due to Ageing of the plant.</v>
          </cell>
          <cell r="Z19" t="str">
            <v xml:space="preserve">Reasons for Outage </v>
          </cell>
          <cell r="AA19" t="str">
            <v>Details of each forced outage  is enlisted.</v>
          </cell>
          <cell r="AB19" t="str">
            <v>Details of each forced outage  is enlisted.</v>
          </cell>
          <cell r="AC19" t="str">
            <v>Forced outages due to Ageing of the plant.</v>
          </cell>
          <cell r="AE19" t="str">
            <v>Forced outages due to Ageing of the plant.</v>
          </cell>
          <cell r="AS19" t="str">
            <v xml:space="preserve">Reasons for Outage </v>
          </cell>
          <cell r="AT19" t="str">
            <v>Details of each forced outage  is enlisted.</v>
          </cell>
          <cell r="AU19" t="str">
            <v>Details of each forced outage  is enlisted.</v>
          </cell>
          <cell r="AV19" t="str">
            <v>Forced outages due to Ageing of the plant.</v>
          </cell>
          <cell r="AX19" t="str">
            <v>Forced outages due to Ageing of the plant.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"/>
      <sheetName val="F11"/>
      <sheetName val="F12"/>
      <sheetName val="F12 as per station"/>
      <sheetName val="F13"/>
      <sheetName val="GCV Data"/>
      <sheetName val="OVC Summery"/>
      <sheetName val="OVC Details"/>
      <sheetName val="GCV Details(RawCoal) (210+500)"/>
      <sheetName val="GCV Details(WashCoal) (210+500)"/>
      <sheetName val="GCV Details(ImpCoal) (210+500)"/>
      <sheetName val="Annexure-1"/>
      <sheetName val="CIMFR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"/>
      <sheetName val="F11"/>
      <sheetName val="F12"/>
      <sheetName val="F12 as per station"/>
      <sheetName val="F13"/>
      <sheetName val="OVC Summery"/>
      <sheetName val="OVC Details"/>
      <sheetName val="GCV Data"/>
      <sheetName val="GCV Details(RawCoal) (210+500)"/>
      <sheetName val="GCV Details(WashCoal) (210+500)"/>
      <sheetName val="GCV Details(ImpCoal) (210+500)"/>
      <sheetName val="Annexure-1"/>
      <sheetName val="CIMFR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"/>
      <sheetName val="F11"/>
      <sheetName val="F12"/>
      <sheetName val="F12 as per station"/>
      <sheetName val="F13"/>
      <sheetName val="GCV Data"/>
      <sheetName val="GCV Details(RawCoal) (210+500)"/>
      <sheetName val="GCV Details(WashCoal) (210+500)"/>
      <sheetName val="GCV Details(ImpCoal) (210+500)"/>
      <sheetName val="OVC Summery"/>
      <sheetName val="OVC Details"/>
      <sheetName val="Annexure-1"/>
      <sheetName val="CIMFR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"/>
      <sheetName val="F11"/>
      <sheetName val="F12"/>
      <sheetName val="F12 as per station"/>
      <sheetName val="F13"/>
      <sheetName val="GCV Data"/>
      <sheetName val="OVC Summery"/>
      <sheetName val="OVC Details"/>
      <sheetName val="GCV Details(RawCoal) (210+500)"/>
      <sheetName val="GCV Details(WashCoal) (210+500)"/>
      <sheetName val="GCV Details(ImpCoal) (210+500)"/>
      <sheetName val="Annexure-1"/>
      <sheetName val="CIMFR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"/>
      <sheetName val="F11"/>
      <sheetName val="F12"/>
      <sheetName val="F12 as per station"/>
      <sheetName val="F13"/>
      <sheetName val="GCV Data"/>
      <sheetName val="OVC Summery"/>
      <sheetName val="OVC Details"/>
      <sheetName val="Annexure-1"/>
      <sheetName val="CIMFR CCOTL Result Summery"/>
      <sheetName val="GCV Details(RawCoal) (210+500)"/>
      <sheetName val="GCV Details(WashCoal) (210+500)"/>
      <sheetName val="GCV Details(ImpCoal) (210+50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"/>
      <sheetName val="F11"/>
      <sheetName val="F12"/>
      <sheetName val="F12 as per station"/>
      <sheetName val="F13"/>
      <sheetName val="GCV Data"/>
      <sheetName val="GCV Details(RawCoal) (210+500)"/>
      <sheetName val="GCV Details(WashCoal) (210+500)"/>
      <sheetName val="GCV Details(ImpCoal) (210+500)"/>
      <sheetName val="OVC Summery"/>
      <sheetName val="OVC Details"/>
      <sheetName val="Annexure-1"/>
      <sheetName val="CIMFR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10"/>
      <sheetName val="F11"/>
      <sheetName val="F12"/>
      <sheetName val="F12 as per station"/>
      <sheetName val="F13"/>
      <sheetName val="GCV Data"/>
      <sheetName val="OVC Summery"/>
      <sheetName val="OVC Details"/>
      <sheetName val="GCV Details(RawCoal) (210+500)"/>
      <sheetName val="GCV Details(WashCoal) (210+500)"/>
      <sheetName val="GCV Details(ImpCoal) (210+500)"/>
      <sheetName val="Annexure-1"/>
      <sheetName val="WTP1-CIMFR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10"/>
      <sheetName val="F11"/>
      <sheetName val="F12"/>
      <sheetName val="F12 as per station"/>
      <sheetName val="F13"/>
      <sheetName val="GCV Data"/>
      <sheetName val="OVC Summery"/>
      <sheetName val="OVC Details"/>
      <sheetName val="GCV Details(RawCoal) (210+500)"/>
      <sheetName val="GCV Details(WashCoal) (210+500)"/>
      <sheetName val="GCV Details(ImpCoal) (210+500)"/>
      <sheetName val="Annexure-1"/>
      <sheetName val="WTP1-CIMFR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10"/>
      <sheetName val="F11"/>
      <sheetName val="F12"/>
      <sheetName val="F12 as per station"/>
      <sheetName val="F13"/>
      <sheetName val="GCV Data"/>
      <sheetName val="OVC Summery"/>
      <sheetName val="OVC Details"/>
      <sheetName val="GCV Details(RawCoal) (210+500)"/>
      <sheetName val="GCV Details(WashCoal) (210+500)"/>
      <sheetName val="GCV Details(ImpCoal) (210+500)"/>
      <sheetName val="Annexure-1"/>
      <sheetName val="WTP1-CIMFR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10"/>
      <sheetName val="F11"/>
      <sheetName val="F12"/>
      <sheetName val="F12 as per station"/>
      <sheetName val="F13"/>
      <sheetName val="GCV Data"/>
      <sheetName val="OVC Summery"/>
      <sheetName val="OVC Details"/>
      <sheetName val="GCV Details(RawCoal) (210+500)"/>
      <sheetName val="GCV Details(WashCoal) (210+500)"/>
      <sheetName val="GCV Details(ImpCoal) (210+500)"/>
      <sheetName val="Annexure-1"/>
      <sheetName val="WTP1-CIMFR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10"/>
      <sheetName val="F11"/>
      <sheetName val="F12"/>
      <sheetName val="F12 as per station"/>
      <sheetName val="F13"/>
      <sheetName val="GCV Data"/>
      <sheetName val="GCV Details(RawCoal) (210+500)"/>
      <sheetName val="GCV Details(WashCoal) (210+500)"/>
      <sheetName val="GCV Details(ImpCoal) (210+500)"/>
      <sheetName val="OVC Summery"/>
      <sheetName val="OVC Details"/>
      <sheetName val="Annexure-1"/>
      <sheetName val="WTP1-CIMFR CCOTL Result 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Graph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  <sheetName val="Daily_input"/>
      <sheetName val="Daily_report"/>
      <sheetName val="Inputs &amp; Assumptions"/>
      <sheetName val="Title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  <sheetName val="A_3_7"/>
      <sheetName val="Metro consind updation sheet"/>
      <sheetName val="Dom"/>
      <sheetName val="po-log - curr. rate"/>
      <sheetName val="BD-Cons-FY 2017-18"/>
      <sheetName val="Cons- FY 2018-19"/>
      <sheetName val="DVVNL"/>
      <sheetName val="MVVNL"/>
      <sheetName val="PVVNL"/>
      <sheetName val="PuVVNL"/>
      <sheetName val="KESCo"/>
      <sheetName val="Cons-Existing-re comp"/>
      <sheetName val="Re-computation of sales-19- (2)"/>
      <sheetName val="Sheet4"/>
      <sheetName val="LMV-10 working"/>
      <sheetName val="FY 2017-18 Revenue"/>
      <sheetName val="Discom wise Reveneue FY 2017-18"/>
      <sheetName val="DVVNL_Prop"/>
      <sheetName val="MVVNL_Prop"/>
      <sheetName val="PVVNL_prop"/>
      <sheetName val="PuVVNL_Prop"/>
      <sheetName val="KESCo_Prop"/>
      <sheetName val="Re-computation of sales-19-20"/>
      <sheetName val="????(?????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STN WISE EMR"/>
      <sheetName val="Inputs"/>
      <sheetName val="A"/>
      <sheetName val="Dom"/>
      <sheetName val="ATP"/>
      <sheetName val="R_Hrs_ Since Comm"/>
      <sheetName val="Calculations 1"/>
      <sheetName val="Consolidated"/>
      <sheetName val="Input"/>
      <sheetName val="Phasing 1"/>
      <sheetName val="Results"/>
      <sheetName val="Coal-Cal"/>
      <sheetName val="Introduction"/>
      <sheetName val="Calculations 2"/>
      <sheetName val="Calculations 3"/>
      <sheetName val="Calculations 4"/>
      <sheetName val="Calculations 5"/>
      <sheetName val="Phasing 3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Instruction Sheet"/>
      <sheetName val="CE"/>
      <sheetName val="Adj.TB"/>
      <sheetName val="Sheet2"/>
      <sheetName val="Citrix"/>
      <sheetName val="UK"/>
      <sheetName val="Scheme Area Details_Block__ C2"/>
      <sheetName val="New33KVSS_E3"/>
      <sheetName val="Prop aug of Ex 33KVSS_E3a"/>
      <sheetName val="Coalmine"/>
      <sheetName val="SUMMERY"/>
      <sheetName val="Work_sheet"/>
      <sheetName val="dpc cost"/>
      <sheetName val="Survey Status_2"/>
      <sheetName val="TRP"/>
      <sheetName val="Basis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QOSWS "/>
      <sheetName val="QFC"/>
      <sheetName val="DE"/>
      <sheetName val="J"/>
      <sheetName val="BOQ"/>
      <sheetName val="BSPL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2">
          <cell r="A282">
            <v>38</v>
          </cell>
          <cell r="B282" t="str">
            <v>Testing &amp; Commissioning &amp; misc.expenditure</v>
          </cell>
          <cell r="C282" t="str">
            <v>LS</v>
          </cell>
          <cell r="D282">
            <v>0</v>
          </cell>
          <cell r="E282">
            <v>0</v>
          </cell>
          <cell r="F282">
            <v>0.1</v>
          </cell>
          <cell r="G282">
            <v>0.1</v>
          </cell>
          <cell r="H282" t="str">
            <v>LS</v>
          </cell>
          <cell r="I282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8">
          <cell r="A38" t="str">
            <v xml:space="preserve">ESTIMATE FOR INSTALLATION OF ADDITIONAL 1X40MVA 132/33KV TRANSFORMER AT EXISTING EHV SUBSTATION </v>
          </cell>
        </row>
      </sheetData>
      <sheetData sheetId="35">
        <row r="38">
          <cell r="A38" t="str">
            <v xml:space="preserve">ESTIMATE FOR INSTALLATION OF ADDITIONAL 1X40MVA 132/33KV TRANSFORMER AT EXISTING EHV SUBSTATION </v>
          </cell>
        </row>
      </sheetData>
      <sheetData sheetId="36">
        <row r="38">
          <cell r="A38" t="str">
            <v xml:space="preserve">ESTIMATE FOR INSTALLATION OF ADDITIONAL 1X40MVA 132/33KV TRANSFORMER AT EXISTING EHV SUBSTATION </v>
          </cell>
        </row>
      </sheetData>
      <sheetData sheetId="37">
        <row r="38">
          <cell r="A38" t="str">
            <v xml:space="preserve">ESTIMATE FOR INSTALLATION OF ADDITIONAL 1X40MVA 132/33KV TRANSFORMER AT EXISTING EHV SUBSTATION </v>
          </cell>
        </row>
      </sheetData>
      <sheetData sheetId="38">
        <row r="38">
          <cell r="A38" t="str">
            <v xml:space="preserve">ESTIMATE FOR INSTALLATION OF ADDITIONAL 1X40MVA 132/33KV TRANSFORMER AT EXISTING EHV SUBSTATION </v>
          </cell>
        </row>
      </sheetData>
      <sheetData sheetId="39">
        <row r="38">
          <cell r="A38" t="str">
            <v xml:space="preserve">ESTIMATE FOR INSTALLATION OF ADDITIONAL 1X40MVA 132/33KV TRANSFORMER AT EXISTING EHV SUBSTATION </v>
          </cell>
        </row>
      </sheetData>
      <sheetData sheetId="40">
        <row r="38">
          <cell r="A38" t="str">
            <v xml:space="preserve">ESTIMATE FOR INSTALLATION OF ADDITIONAL 1X40MVA 132/33KV TRANSFORMER AT EXISTING EHV SUBSTATION </v>
          </cell>
        </row>
      </sheetData>
      <sheetData sheetId="41">
        <row r="38">
          <cell r="A38" t="str">
            <v xml:space="preserve">ESTIMATE FOR INSTALLATION OF ADDITIONAL 1X40MVA 132/33KV TRANSFORMER AT EXISTING EHV SUBSTATION </v>
          </cell>
        </row>
      </sheetData>
      <sheetData sheetId="42">
        <row r="38">
          <cell r="A38" t="str">
            <v xml:space="preserve">ESTIMATE FOR INSTALLATION OF ADDITIONAL 1X40MVA 132/33KV TRANSFORMER AT EXISTING EHV SUBSTATION </v>
          </cell>
        </row>
      </sheetData>
      <sheetData sheetId="43">
        <row r="38">
          <cell r="A38" t="str">
            <v xml:space="preserve">ESTIMATE FOR INSTALLATION OF ADDITIONAL 1X40MVA 132/33KV TRANSFORMER AT EXISTING EHV SUBSTATION </v>
          </cell>
        </row>
      </sheetData>
      <sheetData sheetId="44">
        <row r="38">
          <cell r="A38" t="str">
            <v xml:space="preserve">ESTIMATE FOR INSTALLATION OF ADDITIONAL 1X40MVA 132/33KV TRANSFORMER AT EXISTING EHV SUBSTATION 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>
        <row r="38">
          <cell r="A38">
            <v>0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>
            <v>0</v>
          </cell>
        </row>
      </sheetData>
      <sheetData sheetId="67">
        <row r="38">
          <cell r="A38">
            <v>0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>
        <row r="38">
          <cell r="A38" t="str">
            <v xml:space="preserve">ESTIMATE FOR INSTALLATION OF ADDITIONAL 1X40MVA 132/33KV TRANSFORMER AT EXISTING EHV SUBSTATION </v>
          </cell>
        </row>
      </sheetData>
      <sheetData sheetId="73">
        <row r="38">
          <cell r="A38" t="str">
            <v xml:space="preserve">ESTIMATE FOR INSTALLATION OF ADDITIONAL 1X40MVA 132/33KV TRANSFORMER AT EXISTING EHV SUBSTATION </v>
          </cell>
        </row>
      </sheetData>
      <sheetData sheetId="74">
        <row r="38">
          <cell r="A38" t="str">
            <v xml:space="preserve">ESTIMATE FOR INSTALLATION OF ADDITIONAL 1X40MVA 132/33KV TRANSFORMER AT EXISTING EHV SUBSTATION </v>
          </cell>
        </row>
      </sheetData>
      <sheetData sheetId="75">
        <row r="38">
          <cell r="A38" t="str">
            <v xml:space="preserve">ESTIMATE FOR INSTALLATION OF ADDITIONAL 1X40MVA 132/33KV TRANSFORMER AT EXISTING EHV SUBSTATION </v>
          </cell>
        </row>
      </sheetData>
      <sheetData sheetId="76">
        <row r="38">
          <cell r="A38" t="str">
            <v xml:space="preserve">ESTIMATE FOR INSTALLATION OF ADDITIONAL 1X40MVA 132/33KV TRANSFORMER AT EXISTING EHV SUBSTATION </v>
          </cell>
        </row>
      </sheetData>
      <sheetData sheetId="77">
        <row r="38">
          <cell r="A38" t="str">
            <v xml:space="preserve">ESTIMATE FOR INSTALLATION OF ADDITIONAL 1X40MVA 132/33KV TRANSFORMER AT EXISTING EHV SUBSTATION </v>
          </cell>
        </row>
      </sheetData>
      <sheetData sheetId="78">
        <row r="38">
          <cell r="A38" t="str">
            <v xml:space="preserve">ESTIMATE FOR INSTALLATION OF ADDITIONAL 1X40MVA 132/33KV TRANSFORMER AT EXISTING EHV SUBSTATION </v>
          </cell>
        </row>
      </sheetData>
      <sheetData sheetId="79">
        <row r="38">
          <cell r="A38" t="str">
            <v xml:space="preserve">ESTIMATE FOR INSTALLATION OF ADDITIONAL 1X40MVA 132/33KV TRANSFORMER AT EXISTING EHV SUBSTATION </v>
          </cell>
        </row>
      </sheetData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>
            <v>0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 t="str">
            <v xml:space="preserve">ESTIMATE FOR INSTALLATION OF ADDITIONAL 1X40MVA 132/33KV TRANSFORMER AT EXISTING EHV SUBSTATION </v>
          </cell>
        </row>
      </sheetData>
      <sheetData sheetId="84">
        <row r="38">
          <cell r="A38" t="str">
            <v xml:space="preserve">ESTIMATE FOR INSTALLATION OF ADDITIONAL 1X40MVA 132/33KV TRANSFORMER AT EXISTING EHV SUBSTATION </v>
          </cell>
        </row>
      </sheetData>
      <sheetData sheetId="85">
        <row r="38">
          <cell r="A38" t="str">
            <v xml:space="preserve">ESTIMATE FOR INSTALLATION OF ADDITIONAL 1X40MVA 132/33KV TRANSFORMER AT EXISTING EHV SUBSTATION </v>
          </cell>
        </row>
      </sheetData>
      <sheetData sheetId="86">
        <row r="38">
          <cell r="A38">
            <v>0</v>
          </cell>
        </row>
      </sheetData>
      <sheetData sheetId="87">
        <row r="38">
          <cell r="A38" t="str">
            <v xml:space="preserve">ESTIMATE FOR INSTALLATION OF ADDITIONAL 1X40MVA 132/33KV TRANSFORMER AT EXISTING EHV SUBSTATION </v>
          </cell>
        </row>
      </sheetData>
      <sheetData sheetId="88">
        <row r="38">
          <cell r="A38">
            <v>0</v>
          </cell>
        </row>
      </sheetData>
      <sheetData sheetId="89">
        <row r="38">
          <cell r="A38" t="str">
            <v xml:space="preserve">ESTIMATE FOR INSTALLATION OF ADDITIONAL 1X40MVA 132/33KV TRANSFORMER AT EXISTING EHV SUBSTATION </v>
          </cell>
        </row>
      </sheetData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>
        <row r="38">
          <cell r="A38" t="str">
            <v xml:space="preserve">ESTIMATE FOR INSTALLATION OF ADDITIONAL 1X40MVA 132/33KV TRANSFORMER AT EXISTING EHV SUBSTATION </v>
          </cell>
        </row>
      </sheetData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 t="str">
            <v xml:space="preserve">ESTIMATE FOR INSTALLATION OF ADDITIONAL 1X40MVA 132/33KV TRANSFORMER AT EXISTING EHV SUBSTATION 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 t="str">
            <v xml:space="preserve">ESTIMATE FOR INSTALLATION OF ADDITIONAL 1X40MVA 132/33KV TRANSFORMER AT EXISTING EHV SUBSTATION 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 t="str">
            <v xml:space="preserve">ESTIMATE FOR INSTALLATION OF ADDITIONAL 1X40MVA 132/33KV TRANSFORMER AT EXISTING EHV SUBSTATION 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>
        <row r="38">
          <cell r="A38" t="str">
            <v xml:space="preserve">ESTIMATE FOR INSTALLATION OF ADDITIONAL 1X40MVA 132/33KV TRANSFORMER AT EXISTING EHV SUBSTATION </v>
          </cell>
        </row>
      </sheetData>
      <sheetData sheetId="100">
        <row r="38">
          <cell r="A38" t="str">
            <v xml:space="preserve">ESTIMATE FOR INSTALLATION OF ADDITIONAL 1X40MVA 132/33KV TRANSFORMER AT EXISTING EHV SUBSTATION </v>
          </cell>
        </row>
      </sheetData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>
        <row r="38">
          <cell r="A38" t="str">
            <v xml:space="preserve">ESTIMATE FOR INSTALLATION OF ADDITIONAL 1X40MVA 132/33KV TRANSFORMER AT EXISTING EHV SUBSTATION </v>
          </cell>
        </row>
      </sheetData>
      <sheetData sheetId="132">
        <row r="38">
          <cell r="A38" t="str">
            <v xml:space="preserve">ESTIMATE FOR INSTALLATION OF ADDITIONAL 1X40MVA 132/33KV TRANSFORMER AT EXISTING EHV SUBSTATION </v>
          </cell>
        </row>
      </sheetData>
      <sheetData sheetId="133">
        <row r="38">
          <cell r="A38" t="str">
            <v xml:space="preserve">ESTIMATE FOR INSTALLATION OF ADDITIONAL 1X40MVA 132/33KV TRANSFORMER AT EXISTING EHV SUBSTATION </v>
          </cell>
        </row>
      </sheetData>
      <sheetData sheetId="134">
        <row r="38">
          <cell r="A38" t="str">
            <v xml:space="preserve">ESTIMATE FOR INSTALLATION OF ADDITIONAL 1X40MVA 132/33KV TRANSFORMER AT EXISTING EHV SUBSTATION </v>
          </cell>
        </row>
      </sheetData>
      <sheetData sheetId="135">
        <row r="38">
          <cell r="A38" t="str">
            <v xml:space="preserve">ESTIMATE FOR INSTALLATION OF ADDITIONAL 1X40MVA 132/33KV TRANSFORMER AT EXISTING EHV SUBSTATION </v>
          </cell>
        </row>
      </sheetData>
      <sheetData sheetId="136">
        <row r="38">
          <cell r="A38" t="str">
            <v xml:space="preserve">ESTIMATE FOR INSTALLATION OF ADDITIONAL 1X40MVA 132/33KV TRANSFORMER AT EXISTING EHV SUBSTATION </v>
          </cell>
        </row>
      </sheetData>
      <sheetData sheetId="137">
        <row r="38">
          <cell r="A38" t="str">
            <v xml:space="preserve">ESTIMATE FOR INSTALLATION OF ADDITIONAL 1X40MVA 132/33KV TRANSFORMER AT EXISTING EHV SUBSTATION </v>
          </cell>
        </row>
      </sheetData>
      <sheetData sheetId="138">
        <row r="38">
          <cell r="A38" t="str">
            <v xml:space="preserve">ESTIMATE FOR INSTALLATION OF ADDITIONAL 1X40MVA 132/33KV TRANSFORMER AT EXISTING EHV SUBSTATION </v>
          </cell>
        </row>
      </sheetData>
      <sheetData sheetId="139">
        <row r="38">
          <cell r="A38" t="str">
            <v xml:space="preserve">ESTIMATE FOR INSTALLATION OF ADDITIONAL 1X40MVA 132/33KV TRANSFORMER AT EXISTING EHV SUBSTATION </v>
          </cell>
        </row>
      </sheetData>
      <sheetData sheetId="140">
        <row r="38">
          <cell r="A38" t="str">
            <v xml:space="preserve">ESTIMATE FOR INSTALLATION OF ADDITIONAL 1X40MVA 132/33KV TRANSFORMER AT EXISTING EHV SUBSTATION </v>
          </cell>
        </row>
      </sheetData>
      <sheetData sheetId="141">
        <row r="38">
          <cell r="A38" t="str">
            <v xml:space="preserve">ESTIMATE FOR INSTALLATION OF ADDITIONAL 1X40MVA 132/33KV TRANSFORMER AT EXISTING EHV SUBSTATION </v>
          </cell>
        </row>
      </sheetData>
      <sheetData sheetId="142">
        <row r="38">
          <cell r="A38" t="str">
            <v xml:space="preserve">ESTIMATE FOR INSTALLATION OF ADDITIONAL 1X40MVA 132/33KV TRANSFORMER AT EXISTING EHV SUBSTATION </v>
          </cell>
        </row>
      </sheetData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>
        <row r="38">
          <cell r="A38" t="str">
            <v xml:space="preserve">ESTIMATE FOR INSTALLATION OF ADDITIONAL 1X40MVA 132/33KV TRANSFORMER AT EXISTING EHV SUBSTATION </v>
          </cell>
        </row>
      </sheetData>
      <sheetData sheetId="156">
        <row r="38">
          <cell r="A38">
            <v>0</v>
          </cell>
        </row>
      </sheetData>
      <sheetData sheetId="157">
        <row r="38">
          <cell r="A38" t="str">
            <v xml:space="preserve">ESTIMATE FOR INSTALLATION OF ADDITIONAL 1X40MVA 132/33KV TRANSFORMER AT EXISTING EHV SUBSTATION </v>
          </cell>
        </row>
      </sheetData>
      <sheetData sheetId="158">
        <row r="38">
          <cell r="A38">
            <v>0</v>
          </cell>
        </row>
      </sheetData>
      <sheetData sheetId="159">
        <row r="38">
          <cell r="A38" t="str">
            <v xml:space="preserve">ESTIMATE FOR INSTALLATION OF ADDITIONAL 1X40MVA 132/33KV TRANSFORMER AT EXISTING EHV SUBSTATION </v>
          </cell>
        </row>
      </sheetData>
      <sheetData sheetId="160">
        <row r="38">
          <cell r="A38" t="str">
            <v xml:space="preserve">ESTIMATE FOR INSTALLATION OF ADDITIONAL 1X40MVA 132/33KV TRANSFORMER AT EXISTING EHV SUBSTATION </v>
          </cell>
        </row>
      </sheetData>
      <sheetData sheetId="161"/>
      <sheetData sheetId="162">
        <row r="38">
          <cell r="A38" t="str">
            <v xml:space="preserve">ESTIMATE FOR INSTALLATION OF ADDITIONAL 1X40MVA 132/33KV TRANSFORMER AT EXISTING EHV SUBSTATION </v>
          </cell>
        </row>
      </sheetData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Assumptions"/>
      <sheetName val="Discom Details"/>
      <sheetName val="A 3.7"/>
      <sheetName val="C.S.GENERATION"/>
      <sheetName val="Sch-3"/>
      <sheetName val="04rel"/>
      <sheetName val="all"/>
      <sheetName val="RAJ"/>
      <sheetName val="Cash Flow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Index Feb 09"/>
      <sheetName val="Data base Feb 09"/>
      <sheetName val="General"/>
      <sheetName val="7.11 p1"/>
      <sheetName val="strain"/>
      <sheetName val="data"/>
      <sheetName val="HLY_-99-004"/>
      <sheetName val="Hydro_Data4"/>
      <sheetName val="dpc_cost4"/>
      <sheetName val="Plant_Availability4"/>
      <sheetName val="Discom_Details1"/>
      <sheetName val="A_3_71"/>
      <sheetName val="C_S_GENERATION1"/>
      <sheetName val="Cash_Flow1"/>
      <sheetName val="7_11_p1"/>
      <sheetName val="7_11_p11"/>
      <sheetName val="Discom_Details2"/>
      <sheetName val="A_3_72"/>
      <sheetName val="C_S_GENERATION2"/>
      <sheetName val="7_11_p12"/>
      <sheetName val="sep01"/>
      <sheetName val="Form-B"/>
      <sheetName val="4 Annex 1 Basic rate"/>
      <sheetName val="tb2002 linked"/>
      <sheetName val="sum"/>
      <sheetName val="DPT-PW"/>
      <sheetName val="Factor_sheet"/>
      <sheetName val="SCF"/>
      <sheetName val="Report"/>
      <sheetName val="Energy_bal"/>
      <sheetName val="TRP"/>
      <sheetName val="Dom"/>
      <sheetName val="Inputs"/>
      <sheetName val="Feb-06"/>
      <sheetName val="17(B) govt"/>
      <sheetName val="Dispatch 2.0"/>
      <sheetName val="DETAILED  BOQ"/>
      <sheetName val="NOPAT_VDF"/>
      <sheetName val="Invested capital_VDF"/>
      <sheetName val="Conductor Size"/>
      <sheetName val="Addl.40"/>
      <sheetName val="DETAILED__BOQ"/>
      <sheetName val="DCL_AUG_12"/>
      <sheetName val="Index_Feb_09"/>
      <sheetName val="Data_base_Feb_09"/>
      <sheetName val="Dispatch_2_0"/>
      <sheetName val="Addl_40"/>
      <sheetName val="Sheet2"/>
      <sheetName val="FT-05-02IsoBOM"/>
      <sheetName val="1"/>
      <sheetName val="Code"/>
      <sheetName val="Design"/>
      <sheetName val="Coalmine"/>
      <sheetName val="Staff Acco.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CFL-KIM"/>
      <sheetName val="XLR_NoRangeSheet"/>
      <sheetName val="B&amp;CM LIST"/>
      <sheetName val="Licensee Information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>
        <row r="1">
          <cell r="D1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">
          <cell r="D1">
            <v>0</v>
          </cell>
        </row>
      </sheetData>
      <sheetData sheetId="44">
        <row r="1">
          <cell r="D1">
            <v>0</v>
          </cell>
        </row>
      </sheetData>
      <sheetData sheetId="45">
        <row r="1">
          <cell r="D1">
            <v>0</v>
          </cell>
        </row>
      </sheetData>
      <sheetData sheetId="46">
        <row r="1">
          <cell r="D1">
            <v>0</v>
          </cell>
        </row>
      </sheetData>
      <sheetData sheetId="47">
        <row r="1">
          <cell r="D1">
            <v>0</v>
          </cell>
        </row>
      </sheetData>
      <sheetData sheetId="48">
        <row r="1">
          <cell r="D1">
            <v>0</v>
          </cell>
        </row>
      </sheetData>
      <sheetData sheetId="49">
        <row r="1">
          <cell r="D1">
            <v>0</v>
          </cell>
        </row>
      </sheetData>
      <sheetData sheetId="50">
        <row r="1">
          <cell r="D1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D1">
            <v>0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D1">
            <v>0</v>
          </cell>
        </row>
      </sheetData>
      <sheetData sheetId="93">
        <row r="1">
          <cell r="D1">
            <v>0</v>
          </cell>
        </row>
      </sheetData>
      <sheetData sheetId="94">
        <row r="1">
          <cell r="D1">
            <v>0</v>
          </cell>
        </row>
      </sheetData>
      <sheetData sheetId="95">
        <row r="1">
          <cell r="D1">
            <v>0</v>
          </cell>
        </row>
      </sheetData>
      <sheetData sheetId="96">
        <row r="1">
          <cell r="D1">
            <v>0</v>
          </cell>
        </row>
      </sheetData>
      <sheetData sheetId="97">
        <row r="1">
          <cell r="D1">
            <v>0</v>
          </cell>
        </row>
      </sheetData>
      <sheetData sheetId="98">
        <row r="1">
          <cell r="D1">
            <v>0</v>
          </cell>
        </row>
      </sheetData>
      <sheetData sheetId="99">
        <row r="1">
          <cell r="D1">
            <v>0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Y113"/>
  <sheetViews>
    <sheetView tabSelected="1" topLeftCell="A6" workbookViewId="0">
      <pane xSplit="3" ySplit="3" topLeftCell="D9" activePane="bottomRight" state="frozen"/>
      <selection activeCell="A6" sqref="A6"/>
      <selection pane="topRight" activeCell="D6" sqref="D6"/>
      <selection pane="bottomLeft" activeCell="A9" sqref="A9"/>
      <selection pane="bottomRight" activeCell="AW41" sqref="AW41:AY41"/>
    </sheetView>
  </sheetViews>
  <sheetFormatPr defaultRowHeight="15" x14ac:dyDescent="0.25"/>
  <cols>
    <col min="2" max="2" width="46" customWidth="1"/>
    <col min="4" max="51" width="14.42578125" customWidth="1"/>
  </cols>
  <sheetData>
    <row r="5" spans="1:51" ht="15.75" thickBot="1" x14ac:dyDescent="0.3"/>
    <row r="6" spans="1:51" ht="18.75" x14ac:dyDescent="0.3">
      <c r="D6" s="88">
        <v>45017</v>
      </c>
      <c r="E6" s="89"/>
      <c r="F6" s="89"/>
      <c r="G6" s="90"/>
      <c r="H6" s="88">
        <v>45047</v>
      </c>
      <c r="I6" s="89"/>
      <c r="J6" s="89"/>
      <c r="K6" s="90"/>
      <c r="L6" s="88">
        <v>45078</v>
      </c>
      <c r="M6" s="89"/>
      <c r="N6" s="89"/>
      <c r="O6" s="90"/>
      <c r="P6" s="88">
        <v>45108</v>
      </c>
      <c r="Q6" s="89"/>
      <c r="R6" s="89"/>
      <c r="S6" s="90"/>
      <c r="T6" s="88">
        <v>45139</v>
      </c>
      <c r="U6" s="89"/>
      <c r="V6" s="89"/>
      <c r="W6" s="90"/>
      <c r="X6" s="88">
        <v>45170</v>
      </c>
      <c r="Y6" s="89"/>
      <c r="Z6" s="89"/>
      <c r="AA6" s="90"/>
      <c r="AB6" s="88">
        <v>45200</v>
      </c>
      <c r="AC6" s="89"/>
      <c r="AD6" s="89"/>
      <c r="AE6" s="90"/>
      <c r="AF6" s="88">
        <v>45231</v>
      </c>
      <c r="AG6" s="89"/>
      <c r="AH6" s="89"/>
      <c r="AI6" s="90"/>
      <c r="AJ6" s="88">
        <v>45261</v>
      </c>
      <c r="AK6" s="89"/>
      <c r="AL6" s="89"/>
      <c r="AM6" s="90"/>
      <c r="AN6" s="88">
        <v>45292</v>
      </c>
      <c r="AO6" s="89"/>
      <c r="AP6" s="89"/>
      <c r="AQ6" s="90"/>
      <c r="AR6" s="88">
        <v>45323</v>
      </c>
      <c r="AS6" s="89"/>
      <c r="AT6" s="89"/>
      <c r="AU6" s="90"/>
      <c r="AV6" s="88">
        <v>45352</v>
      </c>
      <c r="AW6" s="89"/>
      <c r="AX6" s="89"/>
      <c r="AY6" s="90"/>
    </row>
    <row r="7" spans="1:51" ht="31.5" x14ac:dyDescent="0.25">
      <c r="A7" s="2" t="s">
        <v>0</v>
      </c>
      <c r="B7" s="2" t="s">
        <v>1</v>
      </c>
      <c r="C7" s="76" t="s">
        <v>2</v>
      </c>
      <c r="D7" s="91" t="s">
        <v>3</v>
      </c>
      <c r="E7" s="3" t="s">
        <v>3</v>
      </c>
      <c r="F7" s="3" t="s">
        <v>4</v>
      </c>
      <c r="G7" s="92" t="s">
        <v>4</v>
      </c>
      <c r="H7" s="91" t="s">
        <v>3</v>
      </c>
      <c r="I7" s="3" t="s">
        <v>3</v>
      </c>
      <c r="J7" s="3" t="s">
        <v>4</v>
      </c>
      <c r="K7" s="92" t="s">
        <v>4</v>
      </c>
      <c r="L7" s="91" t="s">
        <v>3</v>
      </c>
      <c r="M7" s="3" t="s">
        <v>3</v>
      </c>
      <c r="N7" s="3" t="s">
        <v>4</v>
      </c>
      <c r="O7" s="92" t="s">
        <v>4</v>
      </c>
      <c r="P7" s="91" t="s">
        <v>3</v>
      </c>
      <c r="Q7" s="3" t="s">
        <v>3</v>
      </c>
      <c r="R7" s="3" t="s">
        <v>4</v>
      </c>
      <c r="S7" s="92" t="s">
        <v>4</v>
      </c>
      <c r="T7" s="91" t="s">
        <v>3</v>
      </c>
      <c r="U7" s="3" t="s">
        <v>3</v>
      </c>
      <c r="V7" s="3" t="s">
        <v>4</v>
      </c>
      <c r="W7" s="92" t="s">
        <v>4</v>
      </c>
      <c r="X7" s="91" t="s">
        <v>3</v>
      </c>
      <c r="Y7" s="3" t="s">
        <v>3</v>
      </c>
      <c r="Z7" s="3" t="s">
        <v>4</v>
      </c>
      <c r="AA7" s="92" t="s">
        <v>4</v>
      </c>
      <c r="AB7" s="91" t="s">
        <v>3</v>
      </c>
      <c r="AC7" s="3" t="s">
        <v>3</v>
      </c>
      <c r="AD7" s="3" t="s">
        <v>4</v>
      </c>
      <c r="AE7" s="92" t="s">
        <v>4</v>
      </c>
      <c r="AF7" s="91" t="s">
        <v>3</v>
      </c>
      <c r="AG7" s="3" t="s">
        <v>3</v>
      </c>
      <c r="AH7" s="3" t="s">
        <v>4</v>
      </c>
      <c r="AI7" s="92" t="s">
        <v>4</v>
      </c>
      <c r="AJ7" s="91" t="s">
        <v>3</v>
      </c>
      <c r="AK7" s="3" t="s">
        <v>3</v>
      </c>
      <c r="AL7" s="3" t="s">
        <v>4</v>
      </c>
      <c r="AM7" s="92" t="s">
        <v>4</v>
      </c>
      <c r="AN7" s="91" t="s">
        <v>3</v>
      </c>
      <c r="AO7" s="3" t="s">
        <v>3</v>
      </c>
      <c r="AP7" s="3" t="s">
        <v>4</v>
      </c>
      <c r="AQ7" s="92" t="s">
        <v>4</v>
      </c>
      <c r="AR7" s="91" t="s">
        <v>3</v>
      </c>
      <c r="AS7" s="3" t="s">
        <v>3</v>
      </c>
      <c r="AT7" s="3" t="s">
        <v>4</v>
      </c>
      <c r="AU7" s="92" t="s">
        <v>4</v>
      </c>
      <c r="AV7" s="91" t="s">
        <v>3</v>
      </c>
      <c r="AW7" s="3" t="s">
        <v>3</v>
      </c>
      <c r="AX7" s="3" t="s">
        <v>4</v>
      </c>
      <c r="AY7" s="92" t="s">
        <v>4</v>
      </c>
    </row>
    <row r="8" spans="1:51" ht="15.75" x14ac:dyDescent="0.25">
      <c r="A8" s="4">
        <v>1</v>
      </c>
      <c r="B8" s="5" t="s">
        <v>5</v>
      </c>
      <c r="C8" s="77"/>
      <c r="D8" s="93" t="s">
        <v>6</v>
      </c>
      <c r="E8" s="6" t="s">
        <v>7</v>
      </c>
      <c r="F8" s="6" t="s">
        <v>6</v>
      </c>
      <c r="G8" s="94" t="s">
        <v>7</v>
      </c>
      <c r="H8" s="93" t="s">
        <v>6</v>
      </c>
      <c r="I8" s="6" t="s">
        <v>7</v>
      </c>
      <c r="J8" s="6" t="s">
        <v>6</v>
      </c>
      <c r="K8" s="94" t="s">
        <v>7</v>
      </c>
      <c r="L8" s="93" t="s">
        <v>6</v>
      </c>
      <c r="M8" s="6" t="s">
        <v>7</v>
      </c>
      <c r="N8" s="6" t="s">
        <v>6</v>
      </c>
      <c r="O8" s="94" t="s">
        <v>7</v>
      </c>
      <c r="P8" s="93" t="s">
        <v>6</v>
      </c>
      <c r="Q8" s="6" t="s">
        <v>7</v>
      </c>
      <c r="R8" s="6" t="s">
        <v>6</v>
      </c>
      <c r="S8" s="94" t="s">
        <v>7</v>
      </c>
      <c r="T8" s="93" t="s">
        <v>6</v>
      </c>
      <c r="U8" s="6" t="s">
        <v>7</v>
      </c>
      <c r="V8" s="6" t="s">
        <v>6</v>
      </c>
      <c r="W8" s="94" t="s">
        <v>7</v>
      </c>
      <c r="X8" s="93" t="s">
        <v>6</v>
      </c>
      <c r="Y8" s="6" t="s">
        <v>7</v>
      </c>
      <c r="Z8" s="6" t="s">
        <v>6</v>
      </c>
      <c r="AA8" s="94" t="s">
        <v>7</v>
      </c>
      <c r="AB8" s="93" t="s">
        <v>6</v>
      </c>
      <c r="AC8" s="6" t="s">
        <v>7</v>
      </c>
      <c r="AD8" s="6" t="s">
        <v>6</v>
      </c>
      <c r="AE8" s="94" t="s">
        <v>7</v>
      </c>
      <c r="AF8" s="93" t="s">
        <v>6</v>
      </c>
      <c r="AG8" s="6" t="s">
        <v>7</v>
      </c>
      <c r="AH8" s="6" t="s">
        <v>6</v>
      </c>
      <c r="AI8" s="94" t="s">
        <v>7</v>
      </c>
      <c r="AJ8" s="93" t="s">
        <v>6</v>
      </c>
      <c r="AK8" s="6" t="s">
        <v>7</v>
      </c>
      <c r="AL8" s="6" t="s">
        <v>6</v>
      </c>
      <c r="AM8" s="94" t="s">
        <v>7</v>
      </c>
      <c r="AN8" s="93" t="s">
        <v>6</v>
      </c>
      <c r="AO8" s="6" t="s">
        <v>7</v>
      </c>
      <c r="AP8" s="6" t="s">
        <v>6</v>
      </c>
      <c r="AQ8" s="94" t="s">
        <v>7</v>
      </c>
      <c r="AR8" s="93" t="s">
        <v>6</v>
      </c>
      <c r="AS8" s="6" t="s">
        <v>7</v>
      </c>
      <c r="AT8" s="6" t="s">
        <v>6</v>
      </c>
      <c r="AU8" s="94" t="s">
        <v>7</v>
      </c>
      <c r="AV8" s="93" t="s">
        <v>6</v>
      </c>
      <c r="AW8" s="6" t="s">
        <v>7</v>
      </c>
      <c r="AX8" s="6" t="s">
        <v>6</v>
      </c>
      <c r="AY8" s="94" t="s">
        <v>7</v>
      </c>
    </row>
    <row r="9" spans="1:51" ht="15.75" x14ac:dyDescent="0.25">
      <c r="A9" s="7">
        <v>1.1000000000000001</v>
      </c>
      <c r="B9" s="8" t="s">
        <v>8</v>
      </c>
      <c r="C9" s="78" t="s">
        <v>9</v>
      </c>
      <c r="D9" s="95">
        <v>840</v>
      </c>
      <c r="E9" s="9">
        <v>840</v>
      </c>
      <c r="F9" s="9">
        <v>500</v>
      </c>
      <c r="G9" s="96">
        <v>500</v>
      </c>
      <c r="H9" s="95">
        <v>840</v>
      </c>
      <c r="I9" s="9">
        <v>840</v>
      </c>
      <c r="J9" s="9">
        <v>500</v>
      </c>
      <c r="K9" s="96">
        <v>500</v>
      </c>
      <c r="L9" s="95">
        <v>840</v>
      </c>
      <c r="M9" s="9">
        <v>840</v>
      </c>
      <c r="N9" s="9">
        <v>500</v>
      </c>
      <c r="O9" s="96">
        <v>500</v>
      </c>
      <c r="P9" s="95">
        <v>840</v>
      </c>
      <c r="Q9" s="9">
        <v>840</v>
      </c>
      <c r="R9" s="9">
        <v>500</v>
      </c>
      <c r="S9" s="96">
        <v>500</v>
      </c>
      <c r="T9" s="95">
        <v>840</v>
      </c>
      <c r="U9" s="9">
        <v>840</v>
      </c>
      <c r="V9" s="9">
        <v>500</v>
      </c>
      <c r="W9" s="96">
        <v>500</v>
      </c>
      <c r="X9" s="95">
        <v>840</v>
      </c>
      <c r="Y9" s="9">
        <v>840</v>
      </c>
      <c r="Z9" s="9">
        <v>500</v>
      </c>
      <c r="AA9" s="96">
        <v>500</v>
      </c>
      <c r="AB9" s="95">
        <v>840</v>
      </c>
      <c r="AC9" s="9">
        <v>840</v>
      </c>
      <c r="AD9" s="9">
        <v>500</v>
      </c>
      <c r="AE9" s="96">
        <v>500</v>
      </c>
      <c r="AF9" s="95">
        <v>840</v>
      </c>
      <c r="AG9" s="9">
        <v>840</v>
      </c>
      <c r="AH9" s="9">
        <v>500</v>
      </c>
      <c r="AI9" s="96">
        <v>500</v>
      </c>
      <c r="AJ9" s="95">
        <v>840</v>
      </c>
      <c r="AK9" s="9">
        <v>840</v>
      </c>
      <c r="AL9" s="9">
        <v>500</v>
      </c>
      <c r="AM9" s="96">
        <v>500</v>
      </c>
      <c r="AN9" s="95">
        <v>840</v>
      </c>
      <c r="AO9" s="9">
        <v>840</v>
      </c>
      <c r="AP9" s="9">
        <v>500</v>
      </c>
      <c r="AQ9" s="96">
        <v>500</v>
      </c>
      <c r="AR9" s="95">
        <v>840</v>
      </c>
      <c r="AS9" s="9">
        <v>840</v>
      </c>
      <c r="AT9" s="9">
        <v>500</v>
      </c>
      <c r="AU9" s="96">
        <v>500</v>
      </c>
      <c r="AV9" s="95">
        <v>840</v>
      </c>
      <c r="AW9" s="9">
        <v>840</v>
      </c>
      <c r="AX9" s="9">
        <v>500</v>
      </c>
      <c r="AY9" s="96">
        <v>500</v>
      </c>
    </row>
    <row r="10" spans="1:51" ht="15.75" x14ac:dyDescent="0.25">
      <c r="A10" s="7">
        <v>1.2</v>
      </c>
      <c r="B10" s="8" t="s">
        <v>10</v>
      </c>
      <c r="C10" s="78" t="s">
        <v>11</v>
      </c>
      <c r="D10" s="97">
        <v>0.70809999999999995</v>
      </c>
      <c r="E10" s="11">
        <v>0.85</v>
      </c>
      <c r="F10" s="10">
        <v>0.79879999999999995</v>
      </c>
      <c r="G10" s="98">
        <v>0.85</v>
      </c>
      <c r="H10" s="97">
        <v>0.6915</v>
      </c>
      <c r="I10" s="11">
        <v>0.85</v>
      </c>
      <c r="J10" s="10">
        <v>0.78120000000000001</v>
      </c>
      <c r="K10" s="98">
        <v>0.85</v>
      </c>
      <c r="L10" s="97">
        <v>0.60760000000000003</v>
      </c>
      <c r="M10" s="11">
        <v>0.85</v>
      </c>
      <c r="N10" s="10">
        <v>0.89680000000000004</v>
      </c>
      <c r="O10" s="98">
        <v>0.85</v>
      </c>
      <c r="P10" s="97">
        <v>0.52769999999999995</v>
      </c>
      <c r="Q10" s="11">
        <v>0.85</v>
      </c>
      <c r="R10" s="10">
        <v>0.72140000000000004</v>
      </c>
      <c r="S10" s="98">
        <v>0.85</v>
      </c>
      <c r="T10" s="97">
        <v>0.62860000000000005</v>
      </c>
      <c r="U10" s="11">
        <v>0.85</v>
      </c>
      <c r="V10" s="10">
        <v>0.82889999999999997</v>
      </c>
      <c r="W10" s="98">
        <v>0.85</v>
      </c>
      <c r="X10" s="97">
        <v>0.5323</v>
      </c>
      <c r="Y10" s="11">
        <v>0.85</v>
      </c>
      <c r="Z10" s="10">
        <v>0.7137</v>
      </c>
      <c r="AA10" s="98">
        <v>0.85</v>
      </c>
      <c r="AB10" s="97">
        <v>0.63190000000000002</v>
      </c>
      <c r="AC10" s="11">
        <v>0.85</v>
      </c>
      <c r="AD10" s="10">
        <v>0.89500000000000002</v>
      </c>
      <c r="AE10" s="98">
        <v>0.85</v>
      </c>
      <c r="AF10" s="97">
        <v>0.61270000000000002</v>
      </c>
      <c r="AG10" s="11">
        <v>0.85</v>
      </c>
      <c r="AH10" s="10">
        <v>0.80583000000000005</v>
      </c>
      <c r="AI10" s="98">
        <v>0.85</v>
      </c>
      <c r="AJ10" s="97">
        <v>0.72350000000000003</v>
      </c>
      <c r="AK10" s="11">
        <v>0.85</v>
      </c>
      <c r="AL10" s="10">
        <v>0.87026000000000003</v>
      </c>
      <c r="AM10" s="98">
        <v>0.85</v>
      </c>
      <c r="AN10" s="97">
        <v>0.67712000000000006</v>
      </c>
      <c r="AO10" s="11">
        <v>0.85</v>
      </c>
      <c r="AP10" s="10">
        <v>0.85629</v>
      </c>
      <c r="AQ10" s="98">
        <v>0.85</v>
      </c>
      <c r="AR10" s="97">
        <v>0.68966000000000005</v>
      </c>
      <c r="AS10" s="11">
        <v>0.85</v>
      </c>
      <c r="AT10" s="10">
        <v>0.94656899999999999</v>
      </c>
      <c r="AU10" s="98">
        <v>0.85</v>
      </c>
      <c r="AV10" s="97">
        <v>0.81008999999999998</v>
      </c>
      <c r="AW10" s="11">
        <v>0.85</v>
      </c>
      <c r="AX10" s="10">
        <v>0.90613999999999995</v>
      </c>
      <c r="AY10" s="98">
        <v>0.85</v>
      </c>
    </row>
    <row r="11" spans="1:51" ht="15.75" x14ac:dyDescent="0.25">
      <c r="A11" s="7">
        <v>1.3</v>
      </c>
      <c r="B11" s="8" t="s">
        <v>12</v>
      </c>
      <c r="C11" s="78" t="s">
        <v>11</v>
      </c>
      <c r="D11" s="97">
        <v>0.68740000000000001</v>
      </c>
      <c r="E11" s="11">
        <v>0.67230000000000001</v>
      </c>
      <c r="F11" s="10">
        <v>0.78010000000000002</v>
      </c>
      <c r="G11" s="98">
        <v>0.81420000000000003</v>
      </c>
      <c r="H11" s="97">
        <v>0.67490000000000006</v>
      </c>
      <c r="I11" s="11">
        <v>0.67230000000000001</v>
      </c>
      <c r="J11" s="10">
        <v>0.77590000000000003</v>
      </c>
      <c r="K11" s="98">
        <v>0.81420000000000003</v>
      </c>
      <c r="L11" s="97">
        <v>0.59230000000000005</v>
      </c>
      <c r="M11" s="11">
        <v>0.67230000000000001</v>
      </c>
      <c r="N11" s="10">
        <v>0.89380000000000004</v>
      </c>
      <c r="O11" s="98">
        <v>0.81420000000000003</v>
      </c>
      <c r="P11" s="97">
        <v>0.48820000000000002</v>
      </c>
      <c r="Q11" s="11">
        <v>0.67230000000000001</v>
      </c>
      <c r="R11" s="10">
        <v>0.68479999999999996</v>
      </c>
      <c r="S11" s="98">
        <v>0.81420000000000003</v>
      </c>
      <c r="T11" s="97">
        <v>0.6099</v>
      </c>
      <c r="U11" s="11">
        <v>0.67230000000000001</v>
      </c>
      <c r="V11" s="10">
        <v>0.8165</v>
      </c>
      <c r="W11" s="98">
        <v>0.81420000000000003</v>
      </c>
      <c r="X11" s="97">
        <v>0.51949999999999996</v>
      </c>
      <c r="Y11" s="11">
        <v>0.67230000000000001</v>
      </c>
      <c r="Z11" s="10">
        <v>0.69899999999999995</v>
      </c>
      <c r="AA11" s="98">
        <v>0.81420000000000003</v>
      </c>
      <c r="AB11" s="97">
        <v>0.62509999999999999</v>
      </c>
      <c r="AC11" s="11">
        <v>0.67230000000000001</v>
      </c>
      <c r="AD11" s="10">
        <v>0.89280000000000004</v>
      </c>
      <c r="AE11" s="98">
        <v>0.81420000000000003</v>
      </c>
      <c r="AF11" s="97">
        <v>0.59489999999999998</v>
      </c>
      <c r="AG11" s="11">
        <v>0.67230000000000001</v>
      </c>
      <c r="AH11" s="10">
        <v>0.79991999999999996</v>
      </c>
      <c r="AI11" s="98">
        <v>0.81420000000000003</v>
      </c>
      <c r="AJ11" s="97">
        <v>0.63197000000000003</v>
      </c>
      <c r="AK11" s="11">
        <v>0.67230000000000001</v>
      </c>
      <c r="AL11" s="10">
        <v>0.78952999999999995</v>
      </c>
      <c r="AM11" s="98">
        <v>0.81420000000000003</v>
      </c>
      <c r="AN11" s="97">
        <v>0.62207999999999997</v>
      </c>
      <c r="AO11" s="11">
        <v>0.67230000000000001</v>
      </c>
      <c r="AP11" s="10">
        <v>0.81320000000000003</v>
      </c>
      <c r="AQ11" s="98">
        <v>0.81420000000000003</v>
      </c>
      <c r="AR11" s="97">
        <v>0.67052999999999996</v>
      </c>
      <c r="AS11" s="11">
        <v>0.67230000000000001</v>
      </c>
      <c r="AT11" s="10">
        <v>0.93393000000000004</v>
      </c>
      <c r="AU11" s="98">
        <v>0.81420000000000003</v>
      </c>
      <c r="AV11" s="97">
        <v>0.78681000000000001</v>
      </c>
      <c r="AW11" s="11">
        <v>0.67230000000000001</v>
      </c>
      <c r="AX11" s="10">
        <v>0.89459999999999995</v>
      </c>
      <c r="AY11" s="98">
        <v>0.81420000000000003</v>
      </c>
    </row>
    <row r="12" spans="1:51" ht="15.75" x14ac:dyDescent="0.25">
      <c r="A12" s="12">
        <v>1.4</v>
      </c>
      <c r="B12" s="13" t="s">
        <v>13</v>
      </c>
      <c r="C12" s="79" t="s">
        <v>14</v>
      </c>
      <c r="D12" s="99">
        <v>407.08699999999999</v>
      </c>
      <c r="E12" s="15">
        <v>407.08699999999999</v>
      </c>
      <c r="F12" s="14">
        <v>282.488</v>
      </c>
      <c r="G12" s="100">
        <v>282.488</v>
      </c>
      <c r="H12" s="99">
        <v>427.16700000000003</v>
      </c>
      <c r="I12" s="15">
        <v>427.16700000000003</v>
      </c>
      <c r="J12" s="14">
        <v>290.505</v>
      </c>
      <c r="K12" s="100">
        <v>290.505</v>
      </c>
      <c r="L12" s="99">
        <v>365.74100000000004</v>
      </c>
      <c r="M12" s="15">
        <v>365.74100000000004</v>
      </c>
      <c r="N12" s="14">
        <v>322.37400000000002</v>
      </c>
      <c r="O12" s="100">
        <v>322.37400000000002</v>
      </c>
      <c r="P12" s="99">
        <v>314.17500000000001</v>
      </c>
      <c r="Q12" s="15">
        <v>314.17500000000001</v>
      </c>
      <c r="R12" s="14">
        <v>257.08600000000001</v>
      </c>
      <c r="S12" s="100">
        <v>257.08600000000001</v>
      </c>
      <c r="T12" s="99">
        <v>389.84100000000001</v>
      </c>
      <c r="U12" s="15">
        <v>389.84100000000001</v>
      </c>
      <c r="V12" s="14">
        <v>304.11599999999999</v>
      </c>
      <c r="W12" s="100">
        <v>304.11599999999999</v>
      </c>
      <c r="X12" s="99">
        <v>325.29599999999999</v>
      </c>
      <c r="Y12" s="15">
        <v>325.29599999999999</v>
      </c>
      <c r="Z12" s="14">
        <v>254.39699999999999</v>
      </c>
      <c r="AA12" s="100">
        <v>254.39699999999999</v>
      </c>
      <c r="AB12" s="99">
        <v>397.19299999999998</v>
      </c>
      <c r="AC12" s="15">
        <v>397.19299999999998</v>
      </c>
      <c r="AD12" s="14">
        <v>333.28</v>
      </c>
      <c r="AE12" s="100">
        <v>333.28</v>
      </c>
      <c r="AF12" s="99">
        <v>366.64700000000005</v>
      </c>
      <c r="AG12" s="15">
        <v>366.64700000000005</v>
      </c>
      <c r="AH12" s="14">
        <v>288.57900000000001</v>
      </c>
      <c r="AI12" s="100">
        <v>288.57900000000001</v>
      </c>
      <c r="AJ12" s="99">
        <v>404.08699999999999</v>
      </c>
      <c r="AK12" s="15">
        <v>404.08699999999999</v>
      </c>
      <c r="AL12" s="14">
        <v>295.185</v>
      </c>
      <c r="AM12" s="100">
        <v>295.185</v>
      </c>
      <c r="AN12" s="99">
        <v>393.51499999999999</v>
      </c>
      <c r="AO12" s="15">
        <v>393.51499999999999</v>
      </c>
      <c r="AP12" s="14">
        <v>304.60599999999999</v>
      </c>
      <c r="AQ12" s="100">
        <v>304.60599999999999</v>
      </c>
      <c r="AR12" s="99">
        <v>393.26099999999997</v>
      </c>
      <c r="AS12" s="15">
        <v>393.26099999999997</v>
      </c>
      <c r="AT12" s="14">
        <v>324.25900000000001</v>
      </c>
      <c r="AU12" s="100">
        <v>324.25900000000001</v>
      </c>
      <c r="AV12" s="99">
        <v>492.29500000000002</v>
      </c>
      <c r="AW12" s="15">
        <v>492.29500000000002</v>
      </c>
      <c r="AX12" s="14">
        <v>334.22899999999998</v>
      </c>
      <c r="AY12" s="100">
        <v>334.22899999999998</v>
      </c>
    </row>
    <row r="13" spans="1:51" ht="15.75" x14ac:dyDescent="0.25">
      <c r="A13" s="7">
        <v>1.5</v>
      </c>
      <c r="B13" s="16" t="s">
        <v>15</v>
      </c>
      <c r="C13" s="80" t="s">
        <v>11</v>
      </c>
      <c r="D13" s="101">
        <v>0.10899635704407165</v>
      </c>
      <c r="E13" s="17">
        <v>9.7000000000000003E-2</v>
      </c>
      <c r="F13" s="17">
        <v>6.5447027838350658E-2</v>
      </c>
      <c r="G13" s="102">
        <v>0.06</v>
      </c>
      <c r="H13" s="101">
        <v>0.10825976725730219</v>
      </c>
      <c r="I13" s="17">
        <v>9.7000000000000003E-2</v>
      </c>
      <c r="J13" s="17">
        <v>6.5183043321113229E-2</v>
      </c>
      <c r="K13" s="102">
        <v>0.06</v>
      </c>
      <c r="L13" s="101">
        <v>0.11581693056015047</v>
      </c>
      <c r="M13" s="17">
        <v>9.7000000000000003E-2</v>
      </c>
      <c r="N13" s="17">
        <v>6.1766767791447193E-2</v>
      </c>
      <c r="O13" s="102">
        <v>0.06</v>
      </c>
      <c r="P13" s="101">
        <v>0.12109811410837908</v>
      </c>
      <c r="Q13" s="17">
        <v>9.7000000000000003E-2</v>
      </c>
      <c r="R13" s="17">
        <v>6.8525707350847578E-2</v>
      </c>
      <c r="S13" s="102">
        <v>0.06</v>
      </c>
      <c r="T13" s="101">
        <v>0.11506999007287587</v>
      </c>
      <c r="U13" s="17">
        <v>9.7000000000000003E-2</v>
      </c>
      <c r="V13" s="17">
        <v>6.1154296386904998E-2</v>
      </c>
      <c r="W13" s="102">
        <v>0.06</v>
      </c>
      <c r="X13" s="101">
        <v>0.1282831636417294</v>
      </c>
      <c r="Y13" s="17">
        <v>9.7000000000000003E-2</v>
      </c>
      <c r="Z13" s="17">
        <v>7.016592176794538E-2</v>
      </c>
      <c r="AA13" s="102">
        <v>0.06</v>
      </c>
      <c r="AB13" s="101">
        <v>0.11287207982013781</v>
      </c>
      <c r="AC13" s="17">
        <v>9.7000000000000003E-2</v>
      </c>
      <c r="AD13" s="17">
        <v>6.3262121939510321E-2</v>
      </c>
      <c r="AE13" s="102">
        <v>0.06</v>
      </c>
      <c r="AF13" s="101">
        <v>0.11275968438307145</v>
      </c>
      <c r="AG13" s="17">
        <v>9.7000000000000003E-2</v>
      </c>
      <c r="AH13" s="17">
        <v>6.1986492433614371E-2</v>
      </c>
      <c r="AI13" s="102">
        <v>0.06</v>
      </c>
      <c r="AJ13" s="101">
        <v>0.10819947189590361</v>
      </c>
      <c r="AK13" s="17">
        <v>9.7000000000000003E-2</v>
      </c>
      <c r="AL13" s="17">
        <v>6.4711960296085502E-2</v>
      </c>
      <c r="AM13" s="102">
        <v>0.06</v>
      </c>
      <c r="AN13" s="101">
        <v>9.9828469054546842E-2</v>
      </c>
      <c r="AO13" s="17">
        <v>9.7000000000000003E-2</v>
      </c>
      <c r="AP13" s="17">
        <v>6.2290302883068624E-2</v>
      </c>
      <c r="AQ13" s="102">
        <v>0.06</v>
      </c>
      <c r="AR13" s="101">
        <v>9.972766178187005E-2</v>
      </c>
      <c r="AS13" s="17">
        <v>9.7000000000000003E-2</v>
      </c>
      <c r="AT13" s="17">
        <v>5.783031465587693E-2</v>
      </c>
      <c r="AU13" s="102">
        <v>0.06</v>
      </c>
      <c r="AV13" s="101">
        <v>9.7437512060857823E-2</v>
      </c>
      <c r="AW13" s="17">
        <v>9.7000000000000003E-2</v>
      </c>
      <c r="AX13" s="17">
        <v>6.3507355735139687E-2</v>
      </c>
      <c r="AY13" s="102">
        <v>0.06</v>
      </c>
    </row>
    <row r="14" spans="1:51" ht="15.75" x14ac:dyDescent="0.25">
      <c r="A14" s="12">
        <v>1.6</v>
      </c>
      <c r="B14" s="13" t="s">
        <v>15</v>
      </c>
      <c r="C14" s="79" t="s">
        <v>14</v>
      </c>
      <c r="D14" s="99">
        <v>44.370999999999995</v>
      </c>
      <c r="E14" s="15">
        <v>39.487439000000002</v>
      </c>
      <c r="F14" s="14">
        <v>18.488</v>
      </c>
      <c r="G14" s="100">
        <v>16.949279999999998</v>
      </c>
      <c r="H14" s="99">
        <v>46.245000000000005</v>
      </c>
      <c r="I14" s="15">
        <v>41.435199000000004</v>
      </c>
      <c r="J14" s="14">
        <v>18.936</v>
      </c>
      <c r="K14" s="100">
        <v>17.430299999999999</v>
      </c>
      <c r="L14" s="99">
        <v>42.358999999999995</v>
      </c>
      <c r="M14" s="15">
        <v>35.476877000000002</v>
      </c>
      <c r="N14" s="14">
        <v>19.911999999999999</v>
      </c>
      <c r="O14" s="100">
        <v>19.34244</v>
      </c>
      <c r="P14" s="99">
        <v>38.045999999999999</v>
      </c>
      <c r="Q14" s="15">
        <v>30.474975000000001</v>
      </c>
      <c r="R14" s="14">
        <v>17.617000000000001</v>
      </c>
      <c r="S14" s="100">
        <v>15.42516</v>
      </c>
      <c r="T14" s="99">
        <v>44.859000000000002</v>
      </c>
      <c r="U14" s="15">
        <v>37.814577</v>
      </c>
      <c r="V14" s="14">
        <v>18.597999999999999</v>
      </c>
      <c r="W14" s="100">
        <v>18.246959999999998</v>
      </c>
      <c r="X14" s="99">
        <v>41.730000000000004</v>
      </c>
      <c r="Y14" s="15">
        <v>31.553712000000001</v>
      </c>
      <c r="Z14" s="14">
        <v>17.850000000000001</v>
      </c>
      <c r="AA14" s="100">
        <v>15.263819999999999</v>
      </c>
      <c r="AB14" s="99">
        <v>44.831999999999994</v>
      </c>
      <c r="AC14" s="15">
        <v>38.527721</v>
      </c>
      <c r="AD14" s="14">
        <v>21.084</v>
      </c>
      <c r="AE14" s="100">
        <v>19.996799999999997</v>
      </c>
      <c r="AF14" s="99">
        <v>41.343000000000004</v>
      </c>
      <c r="AG14" s="15">
        <v>35.564759000000002</v>
      </c>
      <c r="AH14" s="14">
        <v>17.888000000000002</v>
      </c>
      <c r="AI14" s="100">
        <v>17.31474</v>
      </c>
      <c r="AJ14" s="99">
        <v>43.722000000000001</v>
      </c>
      <c r="AK14" s="15">
        <v>39.196438999999998</v>
      </c>
      <c r="AL14" s="14">
        <v>19.102</v>
      </c>
      <c r="AM14" s="100">
        <v>17.711099999999998</v>
      </c>
      <c r="AN14" s="99">
        <v>39.283999999999999</v>
      </c>
      <c r="AO14" s="15">
        <v>38.170954999999999</v>
      </c>
      <c r="AP14" s="14">
        <v>18.974</v>
      </c>
      <c r="AQ14" s="100">
        <v>18.27636</v>
      </c>
      <c r="AR14" s="99">
        <v>39.218999999999994</v>
      </c>
      <c r="AS14" s="15">
        <v>38.146316999999996</v>
      </c>
      <c r="AT14" s="14">
        <v>18.751999999999999</v>
      </c>
      <c r="AU14" s="100">
        <v>19.455539999999999</v>
      </c>
      <c r="AV14" s="99">
        <v>47.968000000000004</v>
      </c>
      <c r="AW14" s="15">
        <v>47.752615000000006</v>
      </c>
      <c r="AX14" s="14">
        <v>21.225999999999999</v>
      </c>
      <c r="AY14" s="100">
        <v>20.053739999999998</v>
      </c>
    </row>
    <row r="15" spans="1:51" ht="15.75" x14ac:dyDescent="0.25">
      <c r="A15" s="7">
        <v>1.7</v>
      </c>
      <c r="B15" s="18" t="s">
        <v>16</v>
      </c>
      <c r="C15" s="80" t="s">
        <v>11</v>
      </c>
      <c r="D15" s="103">
        <v>0</v>
      </c>
      <c r="E15" s="19"/>
      <c r="F15" s="19">
        <v>0</v>
      </c>
      <c r="G15" s="104"/>
      <c r="H15" s="103">
        <v>0</v>
      </c>
      <c r="I15" s="19"/>
      <c r="J15" s="19">
        <v>0</v>
      </c>
      <c r="K15" s="104"/>
      <c r="L15" s="103">
        <v>0</v>
      </c>
      <c r="M15" s="19"/>
      <c r="N15" s="19">
        <v>0</v>
      </c>
      <c r="O15" s="104"/>
      <c r="P15" s="103">
        <v>0</v>
      </c>
      <c r="Q15" s="19"/>
      <c r="R15" s="19">
        <v>0</v>
      </c>
      <c r="S15" s="104"/>
      <c r="T15" s="103">
        <v>0</v>
      </c>
      <c r="U15" s="19"/>
      <c r="V15" s="19">
        <v>0</v>
      </c>
      <c r="W15" s="104"/>
      <c r="X15" s="103">
        <v>0</v>
      </c>
      <c r="Y15" s="19"/>
      <c r="Z15" s="19">
        <v>0</v>
      </c>
      <c r="AA15" s="104"/>
      <c r="AB15" s="103">
        <v>0</v>
      </c>
      <c r="AC15" s="19"/>
      <c r="AD15" s="19">
        <v>0</v>
      </c>
      <c r="AE15" s="104"/>
      <c r="AF15" s="103">
        <v>0</v>
      </c>
      <c r="AG15" s="19"/>
      <c r="AH15" s="19">
        <v>0</v>
      </c>
      <c r="AI15" s="104"/>
      <c r="AJ15" s="103">
        <v>0</v>
      </c>
      <c r="AK15" s="19"/>
      <c r="AL15" s="19">
        <v>0</v>
      </c>
      <c r="AM15" s="104"/>
      <c r="AN15" s="103">
        <v>0</v>
      </c>
      <c r="AO15" s="19"/>
      <c r="AP15" s="19">
        <v>0</v>
      </c>
      <c r="AQ15" s="104"/>
      <c r="AR15" s="103">
        <v>0</v>
      </c>
      <c r="AS15" s="19"/>
      <c r="AT15" s="19">
        <v>0</v>
      </c>
      <c r="AU15" s="104"/>
      <c r="AV15" s="103">
        <v>0</v>
      </c>
      <c r="AW15" s="19"/>
      <c r="AX15" s="19">
        <v>0</v>
      </c>
      <c r="AY15" s="104"/>
    </row>
    <row r="16" spans="1:51" ht="15.75" x14ac:dyDescent="0.25">
      <c r="A16" s="12">
        <v>1.8</v>
      </c>
      <c r="B16" s="13" t="s">
        <v>16</v>
      </c>
      <c r="C16" s="79" t="s">
        <v>14</v>
      </c>
      <c r="D16" s="105">
        <v>0</v>
      </c>
      <c r="E16" s="15"/>
      <c r="F16" s="15">
        <v>0</v>
      </c>
      <c r="G16" s="100"/>
      <c r="H16" s="105">
        <v>0</v>
      </c>
      <c r="I16" s="15"/>
      <c r="J16" s="15">
        <v>0</v>
      </c>
      <c r="K16" s="100"/>
      <c r="L16" s="105">
        <v>0</v>
      </c>
      <c r="M16" s="15"/>
      <c r="N16" s="15">
        <v>0</v>
      </c>
      <c r="O16" s="100"/>
      <c r="P16" s="105">
        <v>0</v>
      </c>
      <c r="Q16" s="15"/>
      <c r="R16" s="15">
        <v>0</v>
      </c>
      <c r="S16" s="100"/>
      <c r="T16" s="105">
        <v>0</v>
      </c>
      <c r="U16" s="15"/>
      <c r="V16" s="15">
        <v>0</v>
      </c>
      <c r="W16" s="100"/>
      <c r="X16" s="105">
        <v>0</v>
      </c>
      <c r="Y16" s="15"/>
      <c r="Z16" s="15">
        <v>0</v>
      </c>
      <c r="AA16" s="100"/>
      <c r="AB16" s="105">
        <v>0</v>
      </c>
      <c r="AC16" s="15"/>
      <c r="AD16" s="15">
        <v>0</v>
      </c>
      <c r="AE16" s="100"/>
      <c r="AF16" s="105">
        <v>0</v>
      </c>
      <c r="AG16" s="15"/>
      <c r="AH16" s="15">
        <v>0</v>
      </c>
      <c r="AI16" s="100"/>
      <c r="AJ16" s="105">
        <v>0</v>
      </c>
      <c r="AK16" s="15"/>
      <c r="AL16" s="15">
        <v>0</v>
      </c>
      <c r="AM16" s="100"/>
      <c r="AN16" s="105">
        <v>0</v>
      </c>
      <c r="AO16" s="15"/>
      <c r="AP16" s="15">
        <v>0</v>
      </c>
      <c r="AQ16" s="100"/>
      <c r="AR16" s="105">
        <v>0</v>
      </c>
      <c r="AS16" s="15"/>
      <c r="AT16" s="15">
        <v>0</v>
      </c>
      <c r="AU16" s="100"/>
      <c r="AV16" s="105">
        <v>0</v>
      </c>
      <c r="AW16" s="15"/>
      <c r="AX16" s="15">
        <v>0</v>
      </c>
      <c r="AY16" s="100"/>
    </row>
    <row r="17" spans="1:51" ht="15.75" x14ac:dyDescent="0.25">
      <c r="A17" s="7">
        <v>1.9</v>
      </c>
      <c r="B17" s="16" t="s">
        <v>17</v>
      </c>
      <c r="C17" s="80" t="s">
        <v>11</v>
      </c>
      <c r="D17" s="101">
        <v>0.10899635704407165</v>
      </c>
      <c r="E17" s="17">
        <v>9.7000000000000003E-2</v>
      </c>
      <c r="F17" s="20">
        <v>6.5447027838350658E-2</v>
      </c>
      <c r="G17" s="106">
        <v>5.9999999999999991E-2</v>
      </c>
      <c r="H17" s="101">
        <v>0.10825976725730219</v>
      </c>
      <c r="I17" s="17">
        <v>9.7000000000000003E-2</v>
      </c>
      <c r="J17" s="20">
        <v>6.5183043321113229E-2</v>
      </c>
      <c r="K17" s="106">
        <v>0.06</v>
      </c>
      <c r="L17" s="101">
        <v>0.11581693056015047</v>
      </c>
      <c r="M17" s="17">
        <v>9.7000000000000003E-2</v>
      </c>
      <c r="N17" s="20">
        <v>6.1766767791447193E-2</v>
      </c>
      <c r="O17" s="106">
        <v>0.06</v>
      </c>
      <c r="P17" s="101">
        <v>0.12109811410837908</v>
      </c>
      <c r="Q17" s="17">
        <v>9.7000000000000003E-2</v>
      </c>
      <c r="R17" s="20">
        <v>6.8525707350847578E-2</v>
      </c>
      <c r="S17" s="106">
        <v>0.06</v>
      </c>
      <c r="T17" s="101">
        <v>0.11506999007287587</v>
      </c>
      <c r="U17" s="17">
        <v>9.7000000000000003E-2</v>
      </c>
      <c r="V17" s="20">
        <v>6.1154296386904998E-2</v>
      </c>
      <c r="W17" s="106">
        <v>0.06</v>
      </c>
      <c r="X17" s="101">
        <v>0.1282831636417294</v>
      </c>
      <c r="Y17" s="17">
        <v>9.7000000000000003E-2</v>
      </c>
      <c r="Z17" s="20">
        <v>7.016592176794538E-2</v>
      </c>
      <c r="AA17" s="106">
        <v>0.06</v>
      </c>
      <c r="AB17" s="101">
        <v>0.11287207982013781</v>
      </c>
      <c r="AC17" s="17">
        <v>9.7000000000000003E-2</v>
      </c>
      <c r="AD17" s="20">
        <v>6.3262121939510321E-2</v>
      </c>
      <c r="AE17" s="106">
        <v>0.06</v>
      </c>
      <c r="AF17" s="101">
        <v>0.11275968438307145</v>
      </c>
      <c r="AG17" s="17">
        <v>9.7000000000000003E-2</v>
      </c>
      <c r="AH17" s="20">
        <v>6.1986492433614371E-2</v>
      </c>
      <c r="AI17" s="106">
        <v>0.06</v>
      </c>
      <c r="AJ17" s="101">
        <v>0.10819947189590361</v>
      </c>
      <c r="AK17" s="17">
        <v>9.7000000000000003E-2</v>
      </c>
      <c r="AL17" s="20">
        <v>6.4711960296085502E-2</v>
      </c>
      <c r="AM17" s="106">
        <v>5.9999999999999991E-2</v>
      </c>
      <c r="AN17" s="101">
        <v>9.9828469054546842E-2</v>
      </c>
      <c r="AO17" s="17">
        <v>9.7000000000000003E-2</v>
      </c>
      <c r="AP17" s="20">
        <v>6.2290302883068624E-2</v>
      </c>
      <c r="AQ17" s="106">
        <v>6.0000000000000005E-2</v>
      </c>
      <c r="AR17" s="101">
        <v>9.972766178187005E-2</v>
      </c>
      <c r="AS17" s="17">
        <v>9.7000000000000003E-2</v>
      </c>
      <c r="AT17" s="20">
        <v>5.783031465587693E-2</v>
      </c>
      <c r="AU17" s="106">
        <v>0.06</v>
      </c>
      <c r="AV17" s="101">
        <v>9.7437512060857823E-2</v>
      </c>
      <c r="AW17" s="17">
        <v>9.7000000000000003E-2</v>
      </c>
      <c r="AX17" s="20">
        <v>6.3507355735139687E-2</v>
      </c>
      <c r="AY17" s="106">
        <v>0.06</v>
      </c>
    </row>
    <row r="18" spans="1:51" ht="15.75" x14ac:dyDescent="0.25">
      <c r="A18" s="12">
        <v>1.1000000000000001</v>
      </c>
      <c r="B18" s="13" t="s">
        <v>18</v>
      </c>
      <c r="C18" s="79" t="s">
        <v>14</v>
      </c>
      <c r="D18" s="107">
        <v>44.370999999999995</v>
      </c>
      <c r="E18" s="21">
        <v>39.487439000000002</v>
      </c>
      <c r="F18" s="21">
        <v>18.488</v>
      </c>
      <c r="G18" s="108">
        <v>16.949279999999998</v>
      </c>
      <c r="H18" s="107">
        <v>46.245000000000005</v>
      </c>
      <c r="I18" s="21">
        <v>41.435199000000004</v>
      </c>
      <c r="J18" s="21">
        <v>18.936</v>
      </c>
      <c r="K18" s="108">
        <v>17.430299999999999</v>
      </c>
      <c r="L18" s="107">
        <v>42.358999999999995</v>
      </c>
      <c r="M18" s="21">
        <v>35.476877000000002</v>
      </c>
      <c r="N18" s="21">
        <v>19.911999999999999</v>
      </c>
      <c r="O18" s="108">
        <v>19.34244</v>
      </c>
      <c r="P18" s="107">
        <v>38.045999999999999</v>
      </c>
      <c r="Q18" s="21">
        <v>30.474975000000001</v>
      </c>
      <c r="R18" s="21">
        <v>17.617000000000001</v>
      </c>
      <c r="S18" s="108">
        <v>15.42516</v>
      </c>
      <c r="T18" s="107">
        <v>44.859000000000002</v>
      </c>
      <c r="U18" s="21">
        <v>37.814577</v>
      </c>
      <c r="V18" s="21">
        <v>18.597999999999999</v>
      </c>
      <c r="W18" s="108">
        <v>18.246959999999998</v>
      </c>
      <c r="X18" s="107">
        <v>41.730000000000004</v>
      </c>
      <c r="Y18" s="21">
        <v>31.553712000000001</v>
      </c>
      <c r="Z18" s="21">
        <v>17.850000000000001</v>
      </c>
      <c r="AA18" s="108">
        <v>15.263819999999999</v>
      </c>
      <c r="AB18" s="107">
        <v>44.831999999999994</v>
      </c>
      <c r="AC18" s="21">
        <v>38.527721</v>
      </c>
      <c r="AD18" s="21">
        <v>21.084</v>
      </c>
      <c r="AE18" s="108">
        <v>19.996799999999997</v>
      </c>
      <c r="AF18" s="107">
        <v>41.343000000000004</v>
      </c>
      <c r="AG18" s="21">
        <v>35.564759000000002</v>
      </c>
      <c r="AH18" s="21">
        <v>17.888000000000002</v>
      </c>
      <c r="AI18" s="108">
        <v>17.31474</v>
      </c>
      <c r="AJ18" s="107">
        <v>43.722000000000001</v>
      </c>
      <c r="AK18" s="21">
        <v>39.196438999999998</v>
      </c>
      <c r="AL18" s="21">
        <v>19.102</v>
      </c>
      <c r="AM18" s="108">
        <v>17.711099999999998</v>
      </c>
      <c r="AN18" s="107">
        <v>39.283999999999999</v>
      </c>
      <c r="AO18" s="21">
        <v>38.170954999999999</v>
      </c>
      <c r="AP18" s="21">
        <v>18.974</v>
      </c>
      <c r="AQ18" s="108">
        <v>18.27636</v>
      </c>
      <c r="AR18" s="107">
        <v>39.218999999999994</v>
      </c>
      <c r="AS18" s="21">
        <v>38.146316999999996</v>
      </c>
      <c r="AT18" s="21">
        <v>18.751999999999999</v>
      </c>
      <c r="AU18" s="108">
        <v>19.455539999999999</v>
      </c>
      <c r="AV18" s="107">
        <v>47.968000000000004</v>
      </c>
      <c r="AW18" s="21">
        <v>47.752615000000006</v>
      </c>
      <c r="AX18" s="21">
        <v>21.225999999999999</v>
      </c>
      <c r="AY18" s="108">
        <v>20.053739999999998</v>
      </c>
    </row>
    <row r="19" spans="1:51" ht="15.75" x14ac:dyDescent="0.25">
      <c r="A19" s="12">
        <v>1.1100000000000001</v>
      </c>
      <c r="B19" s="13" t="s">
        <v>19</v>
      </c>
      <c r="C19" s="79" t="s">
        <v>14</v>
      </c>
      <c r="D19" s="109">
        <v>362.71600000000001</v>
      </c>
      <c r="E19" s="15">
        <v>367.59956099999999</v>
      </c>
      <c r="F19" s="22">
        <v>264</v>
      </c>
      <c r="G19" s="100">
        <v>265.53872000000001</v>
      </c>
      <c r="H19" s="109">
        <v>380.92200000000003</v>
      </c>
      <c r="I19" s="15">
        <v>385.73180100000002</v>
      </c>
      <c r="J19" s="22">
        <v>271.56900000000002</v>
      </c>
      <c r="K19" s="100">
        <v>273.07470000000001</v>
      </c>
      <c r="L19" s="109">
        <v>323.38200000000006</v>
      </c>
      <c r="M19" s="15">
        <v>330.26412300000004</v>
      </c>
      <c r="N19" s="22">
        <v>302.46200000000005</v>
      </c>
      <c r="O19" s="100">
        <v>303.03156000000001</v>
      </c>
      <c r="P19" s="109">
        <v>276.12900000000002</v>
      </c>
      <c r="Q19" s="15">
        <v>283.70002499999998</v>
      </c>
      <c r="R19" s="22">
        <v>239.46900000000002</v>
      </c>
      <c r="S19" s="100">
        <v>241.66084000000001</v>
      </c>
      <c r="T19" s="109">
        <v>344.98200000000003</v>
      </c>
      <c r="U19" s="15">
        <v>352.02642300000002</v>
      </c>
      <c r="V19" s="22">
        <v>285.51799999999997</v>
      </c>
      <c r="W19" s="100">
        <v>285.86903999999998</v>
      </c>
      <c r="X19" s="109">
        <v>283.56599999999997</v>
      </c>
      <c r="Y19" s="15">
        <v>293.74228799999997</v>
      </c>
      <c r="Z19" s="22">
        <v>236.547</v>
      </c>
      <c r="AA19" s="100">
        <v>239.13317999999998</v>
      </c>
      <c r="AB19" s="109">
        <v>352.36099999999999</v>
      </c>
      <c r="AC19" s="15">
        <v>358.665279</v>
      </c>
      <c r="AD19" s="22">
        <v>312.19599999999997</v>
      </c>
      <c r="AE19" s="100">
        <v>313.28319999999997</v>
      </c>
      <c r="AF19" s="109">
        <v>325.30400000000003</v>
      </c>
      <c r="AG19" s="15">
        <v>331.08224100000007</v>
      </c>
      <c r="AH19" s="22">
        <v>270.69100000000003</v>
      </c>
      <c r="AI19" s="100">
        <v>271.26426000000004</v>
      </c>
      <c r="AJ19" s="109">
        <v>360.36500000000001</v>
      </c>
      <c r="AK19" s="15">
        <v>364.89056099999999</v>
      </c>
      <c r="AL19" s="22">
        <v>276.08300000000003</v>
      </c>
      <c r="AM19" s="100">
        <v>277.47390000000001</v>
      </c>
      <c r="AN19" s="109">
        <v>354.23099999999999</v>
      </c>
      <c r="AO19" s="15">
        <v>355.34404499999999</v>
      </c>
      <c r="AP19" s="22">
        <v>285.63200000000001</v>
      </c>
      <c r="AQ19" s="100">
        <v>286.32963999999998</v>
      </c>
      <c r="AR19" s="109">
        <v>354.04199999999997</v>
      </c>
      <c r="AS19" s="15">
        <v>355.11468299999996</v>
      </c>
      <c r="AT19" s="22">
        <v>305.50700000000001</v>
      </c>
      <c r="AU19" s="100">
        <v>304.80346000000003</v>
      </c>
      <c r="AV19" s="109">
        <v>444.327</v>
      </c>
      <c r="AW19" s="15">
        <v>444.54238500000002</v>
      </c>
      <c r="AX19" s="22">
        <v>313.00299999999999</v>
      </c>
      <c r="AY19" s="100">
        <v>314.17525999999998</v>
      </c>
    </row>
    <row r="20" spans="1:51" ht="15.75" x14ac:dyDescent="0.25">
      <c r="A20" s="7">
        <v>1.1200000000000001</v>
      </c>
      <c r="B20" s="8" t="s">
        <v>20</v>
      </c>
      <c r="C20" s="78" t="s">
        <v>21</v>
      </c>
      <c r="D20" s="110">
        <v>2641.5523896218747</v>
      </c>
      <c r="E20" s="23">
        <v>2630</v>
      </c>
      <c r="F20" s="111">
        <v>2462.4999136393758</v>
      </c>
      <c r="G20" s="112">
        <v>2375</v>
      </c>
      <c r="H20" s="110">
        <v>2678.5942668909343</v>
      </c>
      <c r="I20" s="23">
        <v>2630</v>
      </c>
      <c r="J20" s="111">
        <v>2468.4312430932337</v>
      </c>
      <c r="K20" s="112">
        <v>2375</v>
      </c>
      <c r="L20" s="110">
        <v>2780.1595693537224</v>
      </c>
      <c r="M20" s="23">
        <v>2630</v>
      </c>
      <c r="N20" s="111">
        <v>2461.785585863624</v>
      </c>
      <c r="O20" s="112">
        <v>2375</v>
      </c>
      <c r="P20" s="110">
        <v>2845.692425646534</v>
      </c>
      <c r="Q20" s="23">
        <v>2630</v>
      </c>
      <c r="R20" s="111">
        <v>2537.0659805955984</v>
      </c>
      <c r="S20" s="112">
        <v>2375</v>
      </c>
      <c r="T20" s="110">
        <v>2748.3815444154152</v>
      </c>
      <c r="U20" s="23">
        <v>2630</v>
      </c>
      <c r="V20" s="111">
        <v>2561.9061980296992</v>
      </c>
      <c r="W20" s="112">
        <v>2375</v>
      </c>
      <c r="X20" s="110">
        <v>2990.6954160180267</v>
      </c>
      <c r="Y20" s="23">
        <v>2630</v>
      </c>
      <c r="Z20" s="111">
        <v>2467.4973377821284</v>
      </c>
      <c r="AA20" s="112">
        <v>2375</v>
      </c>
      <c r="AB20" s="110">
        <v>2777.4339216803924</v>
      </c>
      <c r="AC20" s="23">
        <v>2630</v>
      </c>
      <c r="AD20" s="111">
        <v>2459.0728701092185</v>
      </c>
      <c r="AE20" s="112">
        <v>2375</v>
      </c>
      <c r="AF20" s="110">
        <v>2789.7805385288843</v>
      </c>
      <c r="AG20" s="23">
        <v>2630</v>
      </c>
      <c r="AH20" s="111">
        <v>2458.0356447040149</v>
      </c>
      <c r="AI20" s="112">
        <v>2375</v>
      </c>
      <c r="AJ20" s="110">
        <v>2717.2785128301584</v>
      </c>
      <c r="AK20" s="23">
        <v>2630</v>
      </c>
      <c r="AL20" s="111">
        <v>2450.5030667024403</v>
      </c>
      <c r="AM20" s="112">
        <v>2375</v>
      </c>
      <c r="AN20" s="110">
        <v>2622.6640442676899</v>
      </c>
      <c r="AO20" s="23">
        <v>2630</v>
      </c>
      <c r="AP20" s="111">
        <v>2386.4774700947455</v>
      </c>
      <c r="AQ20" s="112">
        <v>2375</v>
      </c>
      <c r="AR20" s="110">
        <v>2631.0239598358339</v>
      </c>
      <c r="AS20" s="23">
        <v>2630</v>
      </c>
      <c r="AT20" s="111">
        <v>2372.4502518669956</v>
      </c>
      <c r="AU20" s="112">
        <v>2375</v>
      </c>
      <c r="AV20" s="110">
        <v>2620.9351168912945</v>
      </c>
      <c r="AW20" s="23">
        <v>2630</v>
      </c>
      <c r="AX20" s="111">
        <v>2356.393406768952</v>
      </c>
      <c r="AY20" s="112">
        <v>2375</v>
      </c>
    </row>
    <row r="21" spans="1:51" ht="15.75" x14ac:dyDescent="0.25">
      <c r="A21" s="7">
        <v>1.1299999999999999</v>
      </c>
      <c r="B21" s="8" t="s">
        <v>22</v>
      </c>
      <c r="C21" s="78" t="s">
        <v>23</v>
      </c>
      <c r="D21" s="113">
        <v>1.9504430256922969</v>
      </c>
      <c r="E21" s="23">
        <v>1.2</v>
      </c>
      <c r="F21" s="23">
        <v>0.32065078870606895</v>
      </c>
      <c r="G21" s="112">
        <v>0.5</v>
      </c>
      <c r="H21" s="113">
        <v>1.75575360456215</v>
      </c>
      <c r="I21" s="23">
        <v>1.2</v>
      </c>
      <c r="J21" s="23">
        <v>0.67014337102631627</v>
      </c>
      <c r="K21" s="112">
        <v>0.5</v>
      </c>
      <c r="L21" s="113">
        <v>2.2994414079909005</v>
      </c>
      <c r="M21" s="23">
        <v>1.2</v>
      </c>
      <c r="N21" s="23">
        <v>8.4125891045803938E-2</v>
      </c>
      <c r="O21" s="112">
        <v>0.5</v>
      </c>
      <c r="P21" s="113">
        <v>3.7924723482135749</v>
      </c>
      <c r="Q21" s="23">
        <v>1.2</v>
      </c>
      <c r="R21" s="23">
        <v>0.87651602965544606</v>
      </c>
      <c r="S21" s="112">
        <v>0.5</v>
      </c>
      <c r="T21" s="113">
        <v>3.1029830110224426</v>
      </c>
      <c r="U21" s="23">
        <v>1.2</v>
      </c>
      <c r="V21" s="23">
        <v>0</v>
      </c>
      <c r="W21" s="112">
        <v>0.5</v>
      </c>
      <c r="X21" s="113">
        <v>9.7311371796763559</v>
      </c>
      <c r="Y21" s="23">
        <v>1.2</v>
      </c>
      <c r="Z21" s="23">
        <v>0.94482246252903923</v>
      </c>
      <c r="AA21" s="112">
        <v>0.5</v>
      </c>
      <c r="AB21" s="113">
        <v>2.9230122383828516</v>
      </c>
      <c r="AC21" s="23">
        <v>1.2</v>
      </c>
      <c r="AD21" s="23">
        <v>0</v>
      </c>
      <c r="AE21" s="112">
        <v>0.5</v>
      </c>
      <c r="AF21" s="113">
        <v>3.6983801858463314</v>
      </c>
      <c r="AG21" s="23">
        <v>1.2</v>
      </c>
      <c r="AH21" s="23">
        <v>0.41735538622006452</v>
      </c>
      <c r="AI21" s="112">
        <v>0.5</v>
      </c>
      <c r="AJ21" s="113">
        <v>1.3635677465496292</v>
      </c>
      <c r="AK21" s="23">
        <v>1.2</v>
      </c>
      <c r="AL21" s="23">
        <v>0.32291613733760183</v>
      </c>
      <c r="AM21" s="112">
        <v>0.5</v>
      </c>
      <c r="AN21" s="113">
        <v>0.41167426908758242</v>
      </c>
      <c r="AO21" s="23">
        <v>1.2</v>
      </c>
      <c r="AP21" s="23">
        <v>5.2789505131218682E-2</v>
      </c>
      <c r="AQ21" s="112">
        <v>0.5</v>
      </c>
      <c r="AR21" s="113">
        <v>1.3680481919132588</v>
      </c>
      <c r="AS21" s="23">
        <v>1.2</v>
      </c>
      <c r="AT21" s="23">
        <v>0.31592029828007856</v>
      </c>
      <c r="AU21" s="112">
        <v>0.5</v>
      </c>
      <c r="AV21" s="113">
        <v>0.26406930803684781</v>
      </c>
      <c r="AW21" s="23">
        <v>1.2</v>
      </c>
      <c r="AX21" s="23">
        <v>0.4104371553635382</v>
      </c>
      <c r="AY21" s="112">
        <v>0.5</v>
      </c>
    </row>
    <row r="22" spans="1:51" ht="15.75" x14ac:dyDescent="0.25">
      <c r="A22" s="7">
        <v>1.1399999999999999</v>
      </c>
      <c r="B22" s="25" t="s">
        <v>24</v>
      </c>
      <c r="C22" s="80" t="s">
        <v>11</v>
      </c>
      <c r="D22" s="114">
        <v>3.6062040318390096E-2</v>
      </c>
      <c r="E22" s="27">
        <v>8.0000000000000002E-3</v>
      </c>
      <c r="F22" s="26">
        <v>3.6080636069481045E-2</v>
      </c>
      <c r="G22" s="115">
        <v>8.0000000000000002E-3</v>
      </c>
      <c r="H22" s="114">
        <v>1.694652199473802E-2</v>
      </c>
      <c r="I22" s="27">
        <v>8.0000000000000002E-3</v>
      </c>
      <c r="J22" s="26">
        <v>1.6944474355173166E-2</v>
      </c>
      <c r="K22" s="115">
        <v>8.0000000000000002E-3</v>
      </c>
      <c r="L22" s="114">
        <v>1.4634307248279726E-2</v>
      </c>
      <c r="M22" s="27">
        <v>8.0000000000000002E-3</v>
      </c>
      <c r="N22" s="26">
        <v>1.4616671127156602E-2</v>
      </c>
      <c r="O22" s="115">
        <v>8.0000000000000002E-3</v>
      </c>
      <c r="P22" s="114">
        <v>3.0796054513740928E-2</v>
      </c>
      <c r="Q22" s="27">
        <v>8.0000000000000002E-3</v>
      </c>
      <c r="R22" s="26">
        <v>3.0774139370226175E-2</v>
      </c>
      <c r="S22" s="115">
        <v>8.0000000000000002E-3</v>
      </c>
      <c r="T22" s="114">
        <v>3.8111815237823234E-2</v>
      </c>
      <c r="U22" s="27">
        <v>8.0000000000000002E-3</v>
      </c>
      <c r="V22" s="26">
        <v>3.8072206853410076E-2</v>
      </c>
      <c r="W22" s="115">
        <v>8.0000000000000002E-3</v>
      </c>
      <c r="X22" s="114">
        <v>2.1184664612381492E-2</v>
      </c>
      <c r="Y22" s="27">
        <v>8.0000000000000002E-3</v>
      </c>
      <c r="Z22" s="26">
        <v>2.1151531444773729E-2</v>
      </c>
      <c r="AA22" s="115">
        <v>8.0000000000000002E-3</v>
      </c>
      <c r="AB22" s="114">
        <v>2.0871106283524798E-2</v>
      </c>
      <c r="AC22" s="27">
        <v>8.0000000000000002E-3</v>
      </c>
      <c r="AD22" s="26">
        <v>2.0906681142078287E-2</v>
      </c>
      <c r="AE22" s="115">
        <v>8.0000000000000002E-3</v>
      </c>
      <c r="AF22" s="114">
        <v>2.4178531184514806E-2</v>
      </c>
      <c r="AG22" s="27">
        <v>8.0000000000000002E-3</v>
      </c>
      <c r="AH22" s="26">
        <v>2.4248319324206413E-2</v>
      </c>
      <c r="AI22" s="115">
        <v>8.0000000000000002E-3</v>
      </c>
      <c r="AJ22" s="114">
        <v>2.5327684215044558E-2</v>
      </c>
      <c r="AK22" s="27">
        <v>8.0000000000000002E-3</v>
      </c>
      <c r="AL22" s="26">
        <v>2.5324033790152994E-2</v>
      </c>
      <c r="AM22" s="115">
        <v>8.0000000000000002E-3</v>
      </c>
      <c r="AN22" s="114">
        <v>1.6998226344680838E-2</v>
      </c>
      <c r="AO22" s="27">
        <v>8.0000000000000002E-3</v>
      </c>
      <c r="AP22" s="26">
        <v>1.7034642865138051E-2</v>
      </c>
      <c r="AQ22" s="115">
        <v>8.0000000000000002E-3</v>
      </c>
      <c r="AR22" s="114">
        <v>1.0226014883009881E-2</v>
      </c>
      <c r="AS22" s="27">
        <v>8.0000000000000002E-3</v>
      </c>
      <c r="AT22" s="26">
        <v>1.0202681588138189E-2</v>
      </c>
      <c r="AU22" s="115">
        <v>8.0000000000000002E-3</v>
      </c>
      <c r="AV22" s="114">
        <v>-2.1391759371955942E-3</v>
      </c>
      <c r="AW22" s="27">
        <v>8.0000000000000002E-3</v>
      </c>
      <c r="AX22" s="26">
        <v>-2.1070155234332697E-3</v>
      </c>
      <c r="AY22" s="115">
        <v>8.0000000000000002E-3</v>
      </c>
    </row>
    <row r="23" spans="1:51" ht="15.75" x14ac:dyDescent="0.25">
      <c r="A23" s="7">
        <v>1.1499999999999999</v>
      </c>
      <c r="B23" s="16" t="s">
        <v>25</v>
      </c>
      <c r="C23" s="80" t="s">
        <v>11</v>
      </c>
      <c r="D23" s="116">
        <v>0</v>
      </c>
      <c r="E23" s="29">
        <v>0</v>
      </c>
      <c r="F23" s="28">
        <v>0</v>
      </c>
      <c r="G23" s="117"/>
      <c r="H23" s="116">
        <v>0</v>
      </c>
      <c r="I23" s="29">
        <v>0</v>
      </c>
      <c r="J23" s="28">
        <v>0</v>
      </c>
      <c r="K23" s="117"/>
      <c r="L23" s="116">
        <v>0</v>
      </c>
      <c r="M23" s="29">
        <v>0</v>
      </c>
      <c r="N23" s="28">
        <v>0</v>
      </c>
      <c r="O23" s="117"/>
      <c r="P23" s="116">
        <v>0</v>
      </c>
      <c r="Q23" s="29">
        <v>0</v>
      </c>
      <c r="R23" s="28">
        <v>0</v>
      </c>
      <c r="S23" s="117"/>
      <c r="T23" s="116">
        <v>0</v>
      </c>
      <c r="U23" s="29">
        <v>0</v>
      </c>
      <c r="V23" s="28">
        <v>0</v>
      </c>
      <c r="W23" s="117"/>
      <c r="X23" s="116">
        <v>0</v>
      </c>
      <c r="Y23" s="29">
        <v>0</v>
      </c>
      <c r="Z23" s="28">
        <v>0</v>
      </c>
      <c r="AA23" s="117"/>
      <c r="AB23" s="116">
        <v>0</v>
      </c>
      <c r="AC23" s="29">
        <v>0</v>
      </c>
      <c r="AD23" s="28">
        <v>0</v>
      </c>
      <c r="AE23" s="117"/>
      <c r="AF23" s="116">
        <v>0</v>
      </c>
      <c r="AG23" s="29">
        <v>0</v>
      </c>
      <c r="AH23" s="28">
        <v>0</v>
      </c>
      <c r="AI23" s="117"/>
      <c r="AJ23" s="116">
        <v>0</v>
      </c>
      <c r="AK23" s="29">
        <v>0</v>
      </c>
      <c r="AL23" s="28">
        <v>0</v>
      </c>
      <c r="AM23" s="117"/>
      <c r="AN23" s="116">
        <v>0</v>
      </c>
      <c r="AO23" s="29">
        <v>0</v>
      </c>
      <c r="AP23" s="28">
        <v>0</v>
      </c>
      <c r="AQ23" s="117"/>
      <c r="AR23" s="116">
        <v>0</v>
      </c>
      <c r="AS23" s="29">
        <v>0</v>
      </c>
      <c r="AT23" s="28">
        <v>0</v>
      </c>
      <c r="AU23" s="117"/>
      <c r="AV23" s="116">
        <v>0</v>
      </c>
      <c r="AW23" s="29">
        <v>0</v>
      </c>
      <c r="AX23" s="28">
        <v>0</v>
      </c>
      <c r="AY23" s="117"/>
    </row>
    <row r="24" spans="1:51" ht="15.75" x14ac:dyDescent="0.25">
      <c r="A24" s="30"/>
      <c r="B24" s="31"/>
      <c r="C24" s="78"/>
      <c r="D24" s="118"/>
      <c r="E24" s="32"/>
      <c r="F24" s="32"/>
      <c r="G24" s="119"/>
      <c r="H24" s="118"/>
      <c r="I24" s="32"/>
      <c r="J24" s="32"/>
      <c r="K24" s="119"/>
      <c r="L24" s="118"/>
      <c r="M24" s="32"/>
      <c r="N24" s="32"/>
      <c r="O24" s="119"/>
      <c r="P24" s="118"/>
      <c r="Q24" s="32"/>
      <c r="R24" s="32"/>
      <c r="S24" s="119"/>
      <c r="T24" s="118"/>
      <c r="U24" s="32"/>
      <c r="V24" s="32"/>
      <c r="W24" s="119"/>
      <c r="X24" s="118"/>
      <c r="Y24" s="32"/>
      <c r="Z24" s="32"/>
      <c r="AA24" s="119"/>
      <c r="AB24" s="118"/>
      <c r="AC24" s="32"/>
      <c r="AD24" s="32"/>
      <c r="AE24" s="119"/>
      <c r="AF24" s="118"/>
      <c r="AG24" s="32"/>
      <c r="AH24" s="32"/>
      <c r="AI24" s="119"/>
      <c r="AJ24" s="118"/>
      <c r="AK24" s="32"/>
      <c r="AL24" s="32"/>
      <c r="AM24" s="119"/>
      <c r="AN24" s="118"/>
      <c r="AO24" s="32"/>
      <c r="AP24" s="32"/>
      <c r="AQ24" s="119"/>
      <c r="AR24" s="118"/>
      <c r="AS24" s="32"/>
      <c r="AT24" s="32"/>
      <c r="AU24" s="119"/>
      <c r="AV24" s="118"/>
      <c r="AW24" s="32"/>
      <c r="AX24" s="32"/>
      <c r="AY24" s="119"/>
    </row>
    <row r="25" spans="1:51" ht="16.5" x14ac:dyDescent="0.3">
      <c r="A25" s="30"/>
      <c r="B25" s="33" t="s">
        <v>26</v>
      </c>
      <c r="C25" s="81"/>
      <c r="D25" s="120"/>
      <c r="E25" s="24">
        <v>2618.60262272</v>
      </c>
      <c r="F25" s="24"/>
      <c r="G25" s="112">
        <v>2370.2510927999997</v>
      </c>
      <c r="H25" s="120"/>
      <c r="I25" s="24">
        <v>2618.6944159999998</v>
      </c>
      <c r="J25" s="24"/>
      <c r="K25" s="112">
        <v>2370.2893399999998</v>
      </c>
      <c r="L25" s="120"/>
      <c r="M25" s="24">
        <v>2618.6944159999998</v>
      </c>
      <c r="N25" s="24"/>
      <c r="O25" s="112">
        <v>2370.2893399999998</v>
      </c>
      <c r="P25" s="120"/>
      <c r="Q25" s="24">
        <v>2618.6944159999998</v>
      </c>
      <c r="R25" s="24"/>
      <c r="S25" s="112">
        <v>2370.2893399999998</v>
      </c>
      <c r="T25" s="120"/>
      <c r="U25" s="24">
        <v>2618.6944159999998</v>
      </c>
      <c r="V25" s="24"/>
      <c r="W25" s="112">
        <v>2370.2893399999998</v>
      </c>
      <c r="X25" s="120"/>
      <c r="Y25" s="24">
        <v>2618.7721860800002</v>
      </c>
      <c r="Z25" s="24"/>
      <c r="AA25" s="112">
        <v>2370.3217442</v>
      </c>
      <c r="AB25" s="120"/>
      <c r="AC25" s="24">
        <v>2618.7721860800002</v>
      </c>
      <c r="AD25" s="24"/>
      <c r="AE25" s="112">
        <v>2370.3217442</v>
      </c>
      <c r="AF25" s="120"/>
      <c r="AG25" s="24">
        <v>2618.7721860800002</v>
      </c>
      <c r="AH25" s="24"/>
      <c r="AI25" s="112">
        <v>2370.3217442</v>
      </c>
      <c r="AJ25" s="120"/>
      <c r="AK25" s="24">
        <v>2618.7721860800002</v>
      </c>
      <c r="AL25" s="24"/>
      <c r="AM25" s="112">
        <v>2370.3217442</v>
      </c>
      <c r="AN25" s="120"/>
      <c r="AO25" s="24">
        <v>2618.7193419199998</v>
      </c>
      <c r="AP25" s="24"/>
      <c r="AQ25" s="112">
        <v>2370.2997258</v>
      </c>
      <c r="AR25" s="120"/>
      <c r="AS25" s="24">
        <v>2618.7193419199998</v>
      </c>
      <c r="AT25" s="24"/>
      <c r="AU25" s="112">
        <v>2370.2997258</v>
      </c>
      <c r="AV25" s="120"/>
      <c r="AW25" s="24">
        <v>2618.7193419199998</v>
      </c>
      <c r="AX25" s="24"/>
      <c r="AY25" s="112">
        <v>2370.2997258</v>
      </c>
    </row>
    <row r="26" spans="1:51" x14ac:dyDescent="0.25">
      <c r="A26" s="1"/>
      <c r="B26" s="1"/>
      <c r="C26" s="1"/>
      <c r="D26" s="121"/>
      <c r="E26" s="122"/>
      <c r="F26" s="122"/>
      <c r="G26" s="123"/>
      <c r="H26" s="121"/>
      <c r="I26" s="122"/>
      <c r="J26" s="122"/>
      <c r="K26" s="123"/>
      <c r="L26" s="121"/>
      <c r="M26" s="122"/>
      <c r="N26" s="122"/>
      <c r="O26" s="123"/>
      <c r="P26" s="121"/>
      <c r="Q26" s="122"/>
      <c r="R26" s="122"/>
      <c r="S26" s="123"/>
      <c r="T26" s="121"/>
      <c r="U26" s="122"/>
      <c r="V26" s="122"/>
      <c r="W26" s="123"/>
      <c r="X26" s="121"/>
      <c r="Y26" s="122"/>
      <c r="Z26" s="122"/>
      <c r="AA26" s="123"/>
      <c r="AB26" s="121"/>
      <c r="AC26" s="122"/>
      <c r="AD26" s="122"/>
      <c r="AE26" s="123"/>
      <c r="AF26" s="121"/>
      <c r="AG26" s="122"/>
      <c r="AH26" s="122"/>
      <c r="AI26" s="123"/>
      <c r="AJ26" s="121"/>
      <c r="AK26" s="122"/>
      <c r="AL26" s="122"/>
      <c r="AM26" s="123"/>
      <c r="AN26" s="121"/>
      <c r="AO26" s="122"/>
      <c r="AP26" s="122"/>
      <c r="AQ26" s="123"/>
      <c r="AR26" s="121"/>
      <c r="AS26" s="122"/>
      <c r="AT26" s="122"/>
      <c r="AU26" s="123"/>
      <c r="AV26" s="121"/>
      <c r="AW26" s="122"/>
      <c r="AX26" s="122"/>
      <c r="AY26" s="123"/>
    </row>
    <row r="27" spans="1:51" ht="31.5" x14ac:dyDescent="0.3">
      <c r="A27" s="4">
        <v>2</v>
      </c>
      <c r="B27" s="35" t="s">
        <v>27</v>
      </c>
      <c r="C27" s="78"/>
      <c r="D27" s="124"/>
      <c r="E27" s="34"/>
      <c r="F27" s="34"/>
      <c r="G27" s="125"/>
      <c r="H27" s="124"/>
      <c r="I27" s="34"/>
      <c r="J27" s="34"/>
      <c r="K27" s="125"/>
      <c r="L27" s="124"/>
      <c r="M27" s="34"/>
      <c r="N27" s="34"/>
      <c r="O27" s="125"/>
      <c r="P27" s="124"/>
      <c r="Q27" s="34"/>
      <c r="R27" s="34"/>
      <c r="S27" s="125"/>
      <c r="T27" s="124"/>
      <c r="U27" s="34"/>
      <c r="V27" s="34"/>
      <c r="W27" s="125"/>
      <c r="X27" s="124"/>
      <c r="Y27" s="34"/>
      <c r="Z27" s="34"/>
      <c r="AA27" s="125"/>
      <c r="AB27" s="124"/>
      <c r="AC27" s="34"/>
      <c r="AD27" s="34"/>
      <c r="AE27" s="125"/>
      <c r="AF27" s="124"/>
      <c r="AG27" s="34"/>
      <c r="AH27" s="34"/>
      <c r="AI27" s="125"/>
      <c r="AJ27" s="124"/>
      <c r="AK27" s="34"/>
      <c r="AL27" s="34"/>
      <c r="AM27" s="125"/>
      <c r="AN27" s="124"/>
      <c r="AO27" s="34"/>
      <c r="AP27" s="34"/>
      <c r="AQ27" s="125"/>
      <c r="AR27" s="124"/>
      <c r="AS27" s="34"/>
      <c r="AT27" s="34"/>
      <c r="AU27" s="125"/>
      <c r="AV27" s="124"/>
      <c r="AW27" s="34"/>
      <c r="AX27" s="34"/>
      <c r="AY27" s="125"/>
    </row>
    <row r="28" spans="1:51" ht="16.5" x14ac:dyDescent="0.3">
      <c r="A28" s="4">
        <v>2.1</v>
      </c>
      <c r="B28" s="36" t="s">
        <v>28</v>
      </c>
      <c r="C28" s="78"/>
      <c r="D28" s="124"/>
      <c r="E28" s="34"/>
      <c r="F28" s="34"/>
      <c r="G28" s="125"/>
      <c r="H28" s="124"/>
      <c r="I28" s="34"/>
      <c r="J28" s="34"/>
      <c r="K28" s="125"/>
      <c r="L28" s="124"/>
      <c r="M28" s="34"/>
      <c r="N28" s="34"/>
      <c r="O28" s="125"/>
      <c r="P28" s="124"/>
      <c r="Q28" s="34"/>
      <c r="R28" s="34"/>
      <c r="S28" s="125"/>
      <c r="T28" s="124"/>
      <c r="U28" s="34"/>
      <c r="V28" s="34"/>
      <c r="W28" s="125"/>
      <c r="X28" s="124"/>
      <c r="Y28" s="34"/>
      <c r="Z28" s="34"/>
      <c r="AA28" s="125"/>
      <c r="AB28" s="124"/>
      <c r="AC28" s="34"/>
      <c r="AD28" s="34"/>
      <c r="AE28" s="125"/>
      <c r="AF28" s="124"/>
      <c r="AG28" s="34"/>
      <c r="AH28" s="34"/>
      <c r="AI28" s="125"/>
      <c r="AJ28" s="124"/>
      <c r="AK28" s="34"/>
      <c r="AL28" s="34"/>
      <c r="AM28" s="125"/>
      <c r="AN28" s="124"/>
      <c r="AO28" s="34"/>
      <c r="AP28" s="34"/>
      <c r="AQ28" s="125"/>
      <c r="AR28" s="124"/>
      <c r="AS28" s="34"/>
      <c r="AT28" s="34"/>
      <c r="AU28" s="125"/>
      <c r="AV28" s="124"/>
      <c r="AW28" s="34"/>
      <c r="AX28" s="34"/>
      <c r="AY28" s="125"/>
    </row>
    <row r="29" spans="1:51" ht="15.75" x14ac:dyDescent="0.25">
      <c r="A29" s="69" t="s">
        <v>29</v>
      </c>
      <c r="B29" s="70" t="s">
        <v>30</v>
      </c>
      <c r="C29" s="82" t="s">
        <v>31</v>
      </c>
      <c r="D29" s="126">
        <f>'Apr 23_GCV (Raw)'!F288</f>
        <v>3981.953251892784</v>
      </c>
      <c r="E29" s="71">
        <f>D29</f>
        <v>3981.953251892784</v>
      </c>
      <c r="F29" s="71">
        <f t="shared" ref="F29:G29" si="0">E29</f>
        <v>3981.953251892784</v>
      </c>
      <c r="G29" s="127">
        <f t="shared" si="0"/>
        <v>3981.953251892784</v>
      </c>
      <c r="H29" s="126">
        <f>'May 23_GCV (Raw)'!F306</f>
        <v>3870.19</v>
      </c>
      <c r="I29" s="71">
        <f>H29</f>
        <v>3870.19</v>
      </c>
      <c r="J29" s="71">
        <f t="shared" ref="J29:K29" si="1">I29</f>
        <v>3870.19</v>
      </c>
      <c r="K29" s="71">
        <f t="shared" si="1"/>
        <v>3870.19</v>
      </c>
      <c r="L29" s="126">
        <f>'June 23_GCV (Raw)'!F278</f>
        <v>3919.93</v>
      </c>
      <c r="M29" s="71">
        <f>L29</f>
        <v>3919.93</v>
      </c>
      <c r="N29" s="71">
        <f t="shared" ref="N29:O29" si="2">M29</f>
        <v>3919.93</v>
      </c>
      <c r="O29" s="71">
        <f t="shared" si="2"/>
        <v>3919.93</v>
      </c>
      <c r="P29" s="126">
        <f>'July 23_GCV (Raw)'!F252</f>
        <v>3999.38</v>
      </c>
      <c r="Q29" s="71">
        <f>P29</f>
        <v>3999.38</v>
      </c>
      <c r="R29" s="71">
        <f t="shared" ref="R29:S29" si="3">Q29</f>
        <v>3999.38</v>
      </c>
      <c r="S29" s="71">
        <f t="shared" si="3"/>
        <v>3999.38</v>
      </c>
      <c r="T29" s="126">
        <f>'Aug 23_GCV (Raw)'!F258</f>
        <v>4033.4</v>
      </c>
      <c r="U29" s="71">
        <f>T29</f>
        <v>4033.4</v>
      </c>
      <c r="V29" s="71">
        <f t="shared" ref="V29:W29" si="4">U29</f>
        <v>4033.4</v>
      </c>
      <c r="W29" s="71">
        <f t="shared" si="4"/>
        <v>4033.4</v>
      </c>
      <c r="X29" s="126">
        <f>'Sept 23_GCV (Raw)'!F303</f>
        <v>4016.64</v>
      </c>
      <c r="Y29" s="71">
        <f>X29</f>
        <v>4016.64</v>
      </c>
      <c r="Z29" s="71">
        <f t="shared" ref="Z29:AA29" si="5">Y29</f>
        <v>4016.64</v>
      </c>
      <c r="AA29" s="71">
        <f t="shared" si="5"/>
        <v>4016.64</v>
      </c>
      <c r="AB29" s="126">
        <f>'Oct 23_GCV (Raw)'!F399</f>
        <v>4029.81</v>
      </c>
      <c r="AC29" s="71">
        <f>AB29</f>
        <v>4029.81</v>
      </c>
      <c r="AD29" s="71">
        <f t="shared" ref="AD29:AE29" si="6">AC29</f>
        <v>4029.81</v>
      </c>
      <c r="AE29" s="71">
        <f t="shared" si="6"/>
        <v>4029.81</v>
      </c>
      <c r="AF29" s="126">
        <f>'Nov 23_GCV (Raw)'!F375</f>
        <v>4139.6899999999996</v>
      </c>
      <c r="AG29" s="71">
        <f>AF29</f>
        <v>4139.6899999999996</v>
      </c>
      <c r="AH29" s="71">
        <f t="shared" ref="AH29:AI29" si="7">AG29</f>
        <v>4139.6899999999996</v>
      </c>
      <c r="AI29" s="71">
        <f t="shared" si="7"/>
        <v>4139.6899999999996</v>
      </c>
      <c r="AJ29" s="126">
        <f>'Dec 23_GCV (Raw)'!F292</f>
        <v>4025</v>
      </c>
      <c r="AK29" s="71">
        <f>AJ29</f>
        <v>4025</v>
      </c>
      <c r="AL29" s="71">
        <f t="shared" ref="AL29:AM29" si="8">AK29</f>
        <v>4025</v>
      </c>
      <c r="AM29" s="71">
        <f t="shared" si="8"/>
        <v>4025</v>
      </c>
      <c r="AN29" s="126">
        <f>'Jan 24_GCV (Raw)'!F265</f>
        <v>4131</v>
      </c>
      <c r="AO29" s="71">
        <f>AN29</f>
        <v>4131</v>
      </c>
      <c r="AP29" s="71">
        <f t="shared" ref="AP29:AQ29" si="9">AO29</f>
        <v>4131</v>
      </c>
      <c r="AQ29" s="71">
        <f t="shared" si="9"/>
        <v>4131</v>
      </c>
      <c r="AR29" s="126">
        <f>'Feb 24_GCV (Raw)'!F263</f>
        <v>4180.96</v>
      </c>
      <c r="AS29" s="71">
        <f>AR29</f>
        <v>4180.96</v>
      </c>
      <c r="AT29" s="71">
        <f t="shared" ref="AT29:AU29" si="10">AS29</f>
        <v>4180.96</v>
      </c>
      <c r="AU29" s="71">
        <f t="shared" si="10"/>
        <v>4180.96</v>
      </c>
      <c r="AV29" s="126">
        <f>'Mar 24_GCV (Raw)'!F280</f>
        <v>4093</v>
      </c>
      <c r="AW29" s="71">
        <f>AV29</f>
        <v>4093</v>
      </c>
      <c r="AX29" s="71">
        <f t="shared" ref="AX29:AY29" si="11">AW29</f>
        <v>4093</v>
      </c>
      <c r="AY29" s="71">
        <f t="shared" si="11"/>
        <v>4093</v>
      </c>
    </row>
    <row r="30" spans="1:51" ht="15.75" x14ac:dyDescent="0.25">
      <c r="A30" s="69" t="s">
        <v>32</v>
      </c>
      <c r="B30" s="70" t="s">
        <v>33</v>
      </c>
      <c r="C30" s="82" t="s">
        <v>31</v>
      </c>
      <c r="D30" s="126">
        <f>'Apr 23_GCV (Imp)'!F10</f>
        <v>5093</v>
      </c>
      <c r="E30" s="71">
        <f t="shared" ref="E30:G30" si="12">D30</f>
        <v>5093</v>
      </c>
      <c r="F30" s="71">
        <f t="shared" si="12"/>
        <v>5093</v>
      </c>
      <c r="G30" s="127">
        <f t="shared" si="12"/>
        <v>5093</v>
      </c>
      <c r="H30" s="126">
        <v>0</v>
      </c>
      <c r="I30" s="71">
        <v>0</v>
      </c>
      <c r="J30" s="71">
        <v>0</v>
      </c>
      <c r="K30" s="127">
        <v>0</v>
      </c>
      <c r="L30" s="126">
        <f>'June 23_GCV (Imp)'!F16</f>
        <v>5445.03</v>
      </c>
      <c r="M30" s="71">
        <f t="shared" ref="M30:O32" si="13">L30</f>
        <v>5445.03</v>
      </c>
      <c r="N30" s="71">
        <f t="shared" si="13"/>
        <v>5445.03</v>
      </c>
      <c r="O30" s="71">
        <f t="shared" si="13"/>
        <v>5445.03</v>
      </c>
      <c r="P30" s="126">
        <f>'July 23_GCV (Imp)'!F4</f>
        <v>5445.98</v>
      </c>
      <c r="Q30" s="71">
        <f t="shared" ref="Q30:S32" si="14">P30</f>
        <v>5445.98</v>
      </c>
      <c r="R30" s="71">
        <f t="shared" si="14"/>
        <v>5445.98</v>
      </c>
      <c r="S30" s="71">
        <f t="shared" si="14"/>
        <v>5445.98</v>
      </c>
      <c r="T30" s="126">
        <f>'Aug 23_GCV (Imp)'!F4</f>
        <v>5445.98</v>
      </c>
      <c r="U30" s="71">
        <f t="shared" ref="U30:W32" si="15">T30</f>
        <v>5445.98</v>
      </c>
      <c r="V30" s="71">
        <f t="shared" si="15"/>
        <v>5445.98</v>
      </c>
      <c r="W30" s="71">
        <f t="shared" si="15"/>
        <v>5445.98</v>
      </c>
      <c r="X30" s="126">
        <f>'Sept 23_GCV (Imp)'!H6</f>
        <v>4636</v>
      </c>
      <c r="Y30" s="71">
        <f t="shared" ref="Y30:AA32" si="16">X30</f>
        <v>4636</v>
      </c>
      <c r="Z30" s="71">
        <v>0</v>
      </c>
      <c r="AA30" s="71">
        <v>0</v>
      </c>
      <c r="AB30" s="126">
        <f>'Oct 23_GCV (Imp)'!H28</f>
        <v>4723.67</v>
      </c>
      <c r="AC30" s="71">
        <f t="shared" ref="AC30:AE32" si="17">AB30</f>
        <v>4723.67</v>
      </c>
      <c r="AD30" s="71">
        <f t="shared" si="17"/>
        <v>4723.67</v>
      </c>
      <c r="AE30" s="71">
        <f t="shared" si="17"/>
        <v>4723.67</v>
      </c>
      <c r="AF30" s="126">
        <f>'Nov 23_GCV (Imp)'!H19</f>
        <v>4721.6899999999996</v>
      </c>
      <c r="AG30" s="71">
        <f t="shared" ref="AG30:AI32" si="18">AF30</f>
        <v>4721.6899999999996</v>
      </c>
      <c r="AH30" s="71">
        <f t="shared" si="18"/>
        <v>4721.6899999999996</v>
      </c>
      <c r="AI30" s="71">
        <f t="shared" si="18"/>
        <v>4721.6899999999996</v>
      </c>
      <c r="AJ30" s="126">
        <f>'Dec 23_GCV (Imp)'!H18</f>
        <v>4713</v>
      </c>
      <c r="AK30" s="71">
        <f>AJ30</f>
        <v>4713</v>
      </c>
      <c r="AL30" s="71">
        <f t="shared" ref="AL30:AM30" si="19">AK30</f>
        <v>4713</v>
      </c>
      <c r="AM30" s="71">
        <f t="shared" si="19"/>
        <v>4713</v>
      </c>
      <c r="AN30" s="126">
        <f>'Jan 24_GCV (Imp)'!H13</f>
        <v>4727</v>
      </c>
      <c r="AO30" s="71">
        <f t="shared" ref="AO30:AQ32" si="20">AN30</f>
        <v>4727</v>
      </c>
      <c r="AP30" s="71">
        <f t="shared" si="20"/>
        <v>4727</v>
      </c>
      <c r="AQ30" s="71">
        <f t="shared" si="20"/>
        <v>4727</v>
      </c>
      <c r="AR30" s="126">
        <f>'Feb 24_GCV (Imp)'!H17</f>
        <v>4701.88</v>
      </c>
      <c r="AS30" s="71">
        <f t="shared" ref="AS30:AU32" si="21">AR30</f>
        <v>4701.88</v>
      </c>
      <c r="AT30" s="71">
        <f t="shared" si="21"/>
        <v>4701.88</v>
      </c>
      <c r="AU30" s="71">
        <f t="shared" si="21"/>
        <v>4701.88</v>
      </c>
      <c r="AV30" s="126">
        <f>'Mar 24_GCV (Imp)'!H33</f>
        <v>4717</v>
      </c>
      <c r="AW30" s="71">
        <f t="shared" ref="AW30:AY32" si="22">AV30</f>
        <v>4717</v>
      </c>
      <c r="AX30" s="71">
        <f t="shared" si="22"/>
        <v>4717</v>
      </c>
      <c r="AY30" s="71">
        <f t="shared" si="22"/>
        <v>4717</v>
      </c>
    </row>
    <row r="31" spans="1:51" ht="15.75" x14ac:dyDescent="0.25">
      <c r="A31" s="69"/>
      <c r="B31" s="70" t="s">
        <v>34</v>
      </c>
      <c r="C31" s="82" t="s">
        <v>31</v>
      </c>
      <c r="D31" s="126">
        <f>'Apr 23_GCV (Washed)'!F80</f>
        <v>3848.641553356651</v>
      </c>
      <c r="E31" s="71">
        <f t="shared" ref="E31:G31" si="23">D31</f>
        <v>3848.641553356651</v>
      </c>
      <c r="F31" s="71">
        <f t="shared" si="23"/>
        <v>3848.641553356651</v>
      </c>
      <c r="G31" s="127">
        <f t="shared" si="23"/>
        <v>3848.641553356651</v>
      </c>
      <c r="H31" s="126">
        <f>'May 23_GCV (Washed)'!F59</f>
        <v>3799.68</v>
      </c>
      <c r="I31" s="126">
        <f>H31</f>
        <v>3799.68</v>
      </c>
      <c r="J31" s="126">
        <f t="shared" ref="J31:K31" si="24">I31</f>
        <v>3799.68</v>
      </c>
      <c r="K31" s="126">
        <f t="shared" si="24"/>
        <v>3799.68</v>
      </c>
      <c r="L31" s="126">
        <f>'June 23_GCV (Washed)'!F42</f>
        <v>3793.97</v>
      </c>
      <c r="M31" s="71">
        <f t="shared" si="13"/>
        <v>3793.97</v>
      </c>
      <c r="N31" s="71">
        <f t="shared" si="13"/>
        <v>3793.97</v>
      </c>
      <c r="O31" s="71">
        <f t="shared" si="13"/>
        <v>3793.97</v>
      </c>
      <c r="P31" s="126">
        <f>'July 23_GCV (Washed)'!F15</f>
        <v>3833.23</v>
      </c>
      <c r="Q31" s="71">
        <f t="shared" si="14"/>
        <v>3833.23</v>
      </c>
      <c r="R31" s="71">
        <f t="shared" si="14"/>
        <v>3833.23</v>
      </c>
      <c r="S31" s="71">
        <f t="shared" si="14"/>
        <v>3833.23</v>
      </c>
      <c r="T31" s="126">
        <f>'Aug 23_GCV (Washed)'!F4</f>
        <v>3829.95</v>
      </c>
      <c r="U31" s="71">
        <f t="shared" si="15"/>
        <v>3829.95</v>
      </c>
      <c r="V31" s="71">
        <f t="shared" si="15"/>
        <v>3829.95</v>
      </c>
      <c r="W31" s="71">
        <f t="shared" si="15"/>
        <v>3829.95</v>
      </c>
      <c r="X31" s="126">
        <f>'Sept 23_GCV (Washed)'!F6</f>
        <v>3829.95</v>
      </c>
      <c r="Y31" s="71">
        <f t="shared" si="16"/>
        <v>3829.95</v>
      </c>
      <c r="Z31" s="71">
        <v>0</v>
      </c>
      <c r="AA31" s="71">
        <v>0</v>
      </c>
      <c r="AB31" s="126">
        <f>'Oct 23_GCV (Washed)'!F6</f>
        <v>3982</v>
      </c>
      <c r="AC31" s="71">
        <f t="shared" si="17"/>
        <v>3982</v>
      </c>
      <c r="AD31" s="71">
        <v>0</v>
      </c>
      <c r="AE31" s="71">
        <v>0</v>
      </c>
      <c r="AF31" s="126">
        <f>'Nov 23_GCV (Washed)'!F11</f>
        <v>3632.37</v>
      </c>
      <c r="AG31" s="71">
        <f t="shared" si="18"/>
        <v>3632.37</v>
      </c>
      <c r="AH31" s="71">
        <f t="shared" si="18"/>
        <v>3632.37</v>
      </c>
      <c r="AI31" s="71">
        <f t="shared" si="18"/>
        <v>3632.37</v>
      </c>
      <c r="AJ31" s="126">
        <v>0</v>
      </c>
      <c r="AK31" s="71">
        <v>0</v>
      </c>
      <c r="AL31" s="71">
        <v>0</v>
      </c>
      <c r="AM31" s="71">
        <v>0</v>
      </c>
      <c r="AN31" s="126">
        <f>'Jan 24_GCV (Washed)'!F4</f>
        <v>3250</v>
      </c>
      <c r="AO31" s="71">
        <f t="shared" si="20"/>
        <v>3250</v>
      </c>
      <c r="AP31" s="71">
        <v>0</v>
      </c>
      <c r="AQ31" s="71">
        <v>0</v>
      </c>
      <c r="AR31" s="126">
        <f>'Feb 24_GCV (Washed)'!F5</f>
        <v>3741.61</v>
      </c>
      <c r="AS31" s="71">
        <f t="shared" si="21"/>
        <v>3741.61</v>
      </c>
      <c r="AT31" s="71">
        <f t="shared" si="21"/>
        <v>3741.61</v>
      </c>
      <c r="AU31" s="71">
        <f t="shared" si="21"/>
        <v>3741.61</v>
      </c>
      <c r="AV31" s="126">
        <f>'Mar 24_GCV (Washed)'!F36</f>
        <v>3792</v>
      </c>
      <c r="AW31" s="71">
        <f t="shared" si="22"/>
        <v>3792</v>
      </c>
      <c r="AX31" s="71">
        <f t="shared" si="22"/>
        <v>3792</v>
      </c>
      <c r="AY31" s="71">
        <f t="shared" si="22"/>
        <v>3792</v>
      </c>
    </row>
    <row r="32" spans="1:51" ht="15.75" x14ac:dyDescent="0.25">
      <c r="A32" s="69" t="s">
        <v>35</v>
      </c>
      <c r="B32" s="70" t="s">
        <v>36</v>
      </c>
      <c r="C32" s="82" t="s">
        <v>31</v>
      </c>
      <c r="D32" s="128">
        <f>'Apr 23_GCV (Raw)'!H288</f>
        <v>3367.1387783961391</v>
      </c>
      <c r="E32" s="71">
        <f t="shared" ref="E32:G32" si="25">D32</f>
        <v>3367.1387783961391</v>
      </c>
      <c r="F32" s="71">
        <f t="shared" si="25"/>
        <v>3367.1387783961391</v>
      </c>
      <c r="G32" s="127">
        <f t="shared" si="25"/>
        <v>3367.1387783961391</v>
      </c>
      <c r="H32" s="128">
        <f>'May 23_GCV (Raw)'!H306</f>
        <v>3360.67</v>
      </c>
      <c r="I32" s="71">
        <f>H32</f>
        <v>3360.67</v>
      </c>
      <c r="J32" s="71">
        <f t="shared" ref="J32:K32" si="26">I32</f>
        <v>3360.67</v>
      </c>
      <c r="K32" s="71">
        <f t="shared" si="26"/>
        <v>3360.67</v>
      </c>
      <c r="L32" s="128">
        <f>'June 23_GCV (Raw)'!H278</f>
        <v>3380.12</v>
      </c>
      <c r="M32" s="71">
        <f t="shared" si="13"/>
        <v>3380.12</v>
      </c>
      <c r="N32" s="71">
        <f t="shared" si="13"/>
        <v>3380.12</v>
      </c>
      <c r="O32" s="71">
        <f t="shared" si="13"/>
        <v>3380.12</v>
      </c>
      <c r="P32" s="128">
        <f>'July 23_GCV (Raw)'!H252</f>
        <v>3309.71</v>
      </c>
      <c r="Q32" s="71">
        <f t="shared" si="14"/>
        <v>3309.71</v>
      </c>
      <c r="R32" s="71">
        <f t="shared" si="14"/>
        <v>3309.71</v>
      </c>
      <c r="S32" s="71">
        <f t="shared" si="14"/>
        <v>3309.71</v>
      </c>
      <c r="T32" s="128">
        <f>'Aug 23_GCV (Raw)'!H258</f>
        <v>3187.73</v>
      </c>
      <c r="U32" s="71">
        <f t="shared" si="15"/>
        <v>3187.73</v>
      </c>
      <c r="V32" s="71">
        <f t="shared" si="15"/>
        <v>3187.73</v>
      </c>
      <c r="W32" s="71">
        <f t="shared" si="15"/>
        <v>3187.73</v>
      </c>
      <c r="X32" s="128">
        <f>'Sept 23_GCV (Raw)'!H303</f>
        <v>3194.58</v>
      </c>
      <c r="Y32" s="71">
        <f t="shared" si="16"/>
        <v>3194.58</v>
      </c>
      <c r="Z32" s="71">
        <f t="shared" si="16"/>
        <v>3194.58</v>
      </c>
      <c r="AA32" s="71">
        <f t="shared" si="16"/>
        <v>3194.58</v>
      </c>
      <c r="AB32" s="128">
        <f>'Oct 23_GCV (Raw)'!H399</f>
        <v>3105.93</v>
      </c>
      <c r="AC32" s="71">
        <f t="shared" si="17"/>
        <v>3105.93</v>
      </c>
      <c r="AD32" s="71">
        <f t="shared" si="17"/>
        <v>3105.93</v>
      </c>
      <c r="AE32" s="71">
        <f t="shared" si="17"/>
        <v>3105.93</v>
      </c>
      <c r="AF32" s="128">
        <f>'Nov 23_GCV (Raw)'!H375</f>
        <v>3029.11</v>
      </c>
      <c r="AG32" s="71">
        <f t="shared" si="18"/>
        <v>3029.11</v>
      </c>
      <c r="AH32" s="71">
        <f t="shared" si="18"/>
        <v>3029.11</v>
      </c>
      <c r="AI32" s="71">
        <f t="shared" si="18"/>
        <v>3029.11</v>
      </c>
      <c r="AJ32" s="128">
        <f>'Dec 23_GCV (Raw)'!H292</f>
        <v>3085</v>
      </c>
      <c r="AK32" s="71">
        <f>AJ32</f>
        <v>3085</v>
      </c>
      <c r="AL32" s="71">
        <f t="shared" ref="AL32:AM32" si="27">AK32</f>
        <v>3085</v>
      </c>
      <c r="AM32" s="71">
        <f t="shared" si="27"/>
        <v>3085</v>
      </c>
      <c r="AN32" s="128">
        <f>'Jan 24_GCV (Raw)'!H265</f>
        <v>3005</v>
      </c>
      <c r="AO32" s="71">
        <f t="shared" si="20"/>
        <v>3005</v>
      </c>
      <c r="AP32" s="71">
        <f t="shared" si="20"/>
        <v>3005</v>
      </c>
      <c r="AQ32" s="71">
        <f t="shared" si="20"/>
        <v>3005</v>
      </c>
      <c r="AR32" s="128">
        <f>'Feb 24_GCV (Raw)'!H263</f>
        <v>3054.7</v>
      </c>
      <c r="AS32" s="71">
        <f t="shared" si="21"/>
        <v>3054.7</v>
      </c>
      <c r="AT32" s="71">
        <f t="shared" si="21"/>
        <v>3054.7</v>
      </c>
      <c r="AU32" s="71">
        <f t="shared" si="21"/>
        <v>3054.7</v>
      </c>
      <c r="AV32" s="128">
        <f>'Mar 24_GCV (Raw)'!H280</f>
        <v>2965</v>
      </c>
      <c r="AW32" s="71">
        <f t="shared" si="22"/>
        <v>2965</v>
      </c>
      <c r="AX32" s="71">
        <f t="shared" si="22"/>
        <v>2965</v>
      </c>
      <c r="AY32" s="71">
        <f t="shared" si="22"/>
        <v>2965</v>
      </c>
    </row>
    <row r="33" spans="1:51" ht="31.5" x14ac:dyDescent="0.25">
      <c r="A33" s="7"/>
      <c r="B33" s="37" t="s">
        <v>37</v>
      </c>
      <c r="C33" s="78" t="s">
        <v>31</v>
      </c>
      <c r="D33" s="129">
        <v>615</v>
      </c>
      <c r="E33" s="73">
        <v>615</v>
      </c>
      <c r="F33" s="73">
        <v>615</v>
      </c>
      <c r="G33" s="130">
        <v>615</v>
      </c>
      <c r="H33" s="129">
        <v>509.52</v>
      </c>
      <c r="I33" s="73">
        <v>509.52</v>
      </c>
      <c r="J33" s="73">
        <v>509.52</v>
      </c>
      <c r="K33" s="130">
        <v>509.52</v>
      </c>
      <c r="L33" s="129">
        <v>539.80999999999995</v>
      </c>
      <c r="M33" s="73">
        <v>539.80999999999995</v>
      </c>
      <c r="N33" s="73">
        <v>539.80999999999995</v>
      </c>
      <c r="O33" s="130">
        <v>539.80999999999995</v>
      </c>
      <c r="P33" s="129">
        <v>689.67000000000007</v>
      </c>
      <c r="Q33" s="73">
        <v>689.67000000000007</v>
      </c>
      <c r="R33" s="73">
        <v>689.67000000000007</v>
      </c>
      <c r="S33" s="130">
        <v>689.67000000000007</v>
      </c>
      <c r="T33" s="129">
        <v>845.67000000000007</v>
      </c>
      <c r="U33" s="73">
        <v>845.67000000000007</v>
      </c>
      <c r="V33" s="73">
        <v>845.67000000000007</v>
      </c>
      <c r="W33" s="130">
        <v>845.67000000000007</v>
      </c>
      <c r="X33" s="129">
        <v>822.06</v>
      </c>
      <c r="Y33" s="73">
        <v>822.06</v>
      </c>
      <c r="Z33" s="73">
        <v>822.06</v>
      </c>
      <c r="AA33" s="130">
        <v>822.06</v>
      </c>
      <c r="AB33" s="129">
        <v>923.88000000000011</v>
      </c>
      <c r="AC33" s="73">
        <v>923.88000000000011</v>
      </c>
      <c r="AD33" s="73">
        <v>923.88000000000011</v>
      </c>
      <c r="AE33" s="130">
        <v>923.88000000000011</v>
      </c>
      <c r="AF33" s="129">
        <v>1111</v>
      </c>
      <c r="AG33" s="73">
        <v>1111</v>
      </c>
      <c r="AH33" s="73">
        <v>1111</v>
      </c>
      <c r="AI33" s="130">
        <v>1111</v>
      </c>
      <c r="AJ33" s="129">
        <v>940</v>
      </c>
      <c r="AK33" s="73">
        <v>940</v>
      </c>
      <c r="AL33" s="73">
        <v>940</v>
      </c>
      <c r="AM33" s="130">
        <v>940</v>
      </c>
      <c r="AN33" s="129">
        <v>1126</v>
      </c>
      <c r="AO33" s="73">
        <v>1126</v>
      </c>
      <c r="AP33" s="73">
        <v>1126</v>
      </c>
      <c r="AQ33" s="130">
        <v>1126</v>
      </c>
      <c r="AR33" s="129">
        <v>1126</v>
      </c>
      <c r="AS33" s="73">
        <v>1126</v>
      </c>
      <c r="AT33" s="73">
        <v>1126</v>
      </c>
      <c r="AU33" s="130">
        <v>1126</v>
      </c>
      <c r="AV33" s="129">
        <v>1128</v>
      </c>
      <c r="AW33" s="73">
        <v>1128</v>
      </c>
      <c r="AX33" s="73">
        <v>1128</v>
      </c>
      <c r="AY33" s="130">
        <v>1128</v>
      </c>
    </row>
    <row r="34" spans="1:51" ht="47.25" x14ac:dyDescent="0.25">
      <c r="A34" s="7"/>
      <c r="B34" s="37" t="s">
        <v>38</v>
      </c>
      <c r="C34" s="78" t="s">
        <v>31</v>
      </c>
      <c r="D34" s="131">
        <v>625</v>
      </c>
      <c r="E34" s="74">
        <v>625</v>
      </c>
      <c r="F34" s="74">
        <v>625</v>
      </c>
      <c r="G34" s="132">
        <v>625</v>
      </c>
      <c r="H34" s="131">
        <v>625</v>
      </c>
      <c r="I34" s="74">
        <v>625</v>
      </c>
      <c r="J34" s="74">
        <v>625</v>
      </c>
      <c r="K34" s="132">
        <v>625</v>
      </c>
      <c r="L34" s="131">
        <v>625</v>
      </c>
      <c r="M34" s="74">
        <v>625</v>
      </c>
      <c r="N34" s="74">
        <v>625</v>
      </c>
      <c r="O34" s="132">
        <v>625</v>
      </c>
      <c r="P34" s="131">
        <v>625</v>
      </c>
      <c r="Q34" s="74">
        <v>625</v>
      </c>
      <c r="R34" s="74">
        <v>625</v>
      </c>
      <c r="S34" s="132">
        <v>625</v>
      </c>
      <c r="T34" s="131">
        <v>625</v>
      </c>
      <c r="U34" s="74">
        <v>625</v>
      </c>
      <c r="V34" s="74">
        <v>625</v>
      </c>
      <c r="W34" s="132">
        <v>625</v>
      </c>
      <c r="X34" s="131">
        <v>625</v>
      </c>
      <c r="Y34" s="74">
        <v>625</v>
      </c>
      <c r="Z34" s="74">
        <v>625</v>
      </c>
      <c r="AA34" s="132">
        <v>625</v>
      </c>
      <c r="AB34" s="131">
        <v>650</v>
      </c>
      <c r="AC34" s="74">
        <v>650</v>
      </c>
      <c r="AD34" s="74">
        <v>650</v>
      </c>
      <c r="AE34" s="132">
        <v>650</v>
      </c>
      <c r="AF34" s="131">
        <v>650</v>
      </c>
      <c r="AG34" s="74">
        <v>650</v>
      </c>
      <c r="AH34" s="74">
        <v>650</v>
      </c>
      <c r="AI34" s="132">
        <v>650</v>
      </c>
      <c r="AJ34" s="131">
        <v>650</v>
      </c>
      <c r="AK34" s="74">
        <v>650</v>
      </c>
      <c r="AL34" s="74">
        <v>650</v>
      </c>
      <c r="AM34" s="132">
        <v>650</v>
      </c>
      <c r="AN34" s="131">
        <v>650</v>
      </c>
      <c r="AO34" s="74">
        <v>650</v>
      </c>
      <c r="AP34" s="74">
        <v>650</v>
      </c>
      <c r="AQ34" s="132">
        <v>650</v>
      </c>
      <c r="AR34" s="131">
        <v>650</v>
      </c>
      <c r="AS34" s="74">
        <v>650</v>
      </c>
      <c r="AT34" s="74">
        <v>650</v>
      </c>
      <c r="AU34" s="132">
        <v>650</v>
      </c>
      <c r="AV34" s="131">
        <v>650</v>
      </c>
      <c r="AW34" s="74">
        <v>650</v>
      </c>
      <c r="AX34" s="74">
        <v>650</v>
      </c>
      <c r="AY34" s="132">
        <v>650</v>
      </c>
    </row>
    <row r="35" spans="1:51" ht="47.25" x14ac:dyDescent="0.25">
      <c r="A35" s="7"/>
      <c r="B35" s="37" t="s">
        <v>38</v>
      </c>
      <c r="C35" s="78" t="s">
        <v>31</v>
      </c>
      <c r="D35" s="131">
        <v>615</v>
      </c>
      <c r="E35" s="74">
        <v>615</v>
      </c>
      <c r="F35" s="74">
        <v>615</v>
      </c>
      <c r="G35" s="132">
        <v>615</v>
      </c>
      <c r="H35" s="131">
        <v>509.52</v>
      </c>
      <c r="I35" s="74">
        <v>509.52</v>
      </c>
      <c r="J35" s="74">
        <v>509.52</v>
      </c>
      <c r="K35" s="132">
        <v>509.52</v>
      </c>
      <c r="L35" s="131">
        <v>539.80999999999995</v>
      </c>
      <c r="M35" s="74">
        <v>539.80999999999995</v>
      </c>
      <c r="N35" s="74">
        <v>539.80999999999995</v>
      </c>
      <c r="O35" s="132">
        <v>539.80999999999995</v>
      </c>
      <c r="P35" s="131">
        <v>625</v>
      </c>
      <c r="Q35" s="74">
        <v>625</v>
      </c>
      <c r="R35" s="74">
        <v>625</v>
      </c>
      <c r="S35" s="132">
        <v>625</v>
      </c>
      <c r="T35" s="131">
        <v>625</v>
      </c>
      <c r="U35" s="74">
        <v>625</v>
      </c>
      <c r="V35" s="74">
        <v>625</v>
      </c>
      <c r="W35" s="132">
        <v>625</v>
      </c>
      <c r="X35" s="131">
        <v>625</v>
      </c>
      <c r="Y35" s="74">
        <v>625</v>
      </c>
      <c r="Z35" s="74">
        <v>625</v>
      </c>
      <c r="AA35" s="132">
        <v>625</v>
      </c>
      <c r="AB35" s="131">
        <v>650</v>
      </c>
      <c r="AC35" s="74">
        <v>650</v>
      </c>
      <c r="AD35" s="74">
        <v>650</v>
      </c>
      <c r="AE35" s="132">
        <v>650</v>
      </c>
      <c r="AF35" s="131">
        <v>650</v>
      </c>
      <c r="AG35" s="74">
        <v>650</v>
      </c>
      <c r="AH35" s="74">
        <v>650</v>
      </c>
      <c r="AI35" s="132">
        <v>650</v>
      </c>
      <c r="AJ35" s="131">
        <v>650</v>
      </c>
      <c r="AK35" s="74">
        <v>650</v>
      </c>
      <c r="AL35" s="74">
        <v>650</v>
      </c>
      <c r="AM35" s="132">
        <v>650</v>
      </c>
      <c r="AN35" s="131">
        <v>650</v>
      </c>
      <c r="AO35" s="74">
        <v>650</v>
      </c>
      <c r="AP35" s="74">
        <v>650</v>
      </c>
      <c r="AQ35" s="132">
        <v>650</v>
      </c>
      <c r="AR35" s="131">
        <v>650</v>
      </c>
      <c r="AS35" s="74">
        <v>650</v>
      </c>
      <c r="AT35" s="74">
        <v>650</v>
      </c>
      <c r="AU35" s="132">
        <v>650</v>
      </c>
      <c r="AV35" s="131">
        <v>650</v>
      </c>
      <c r="AW35" s="74">
        <v>650</v>
      </c>
      <c r="AX35" s="74">
        <v>650</v>
      </c>
      <c r="AY35" s="132">
        <v>650</v>
      </c>
    </row>
    <row r="36" spans="1:51" ht="31.5" x14ac:dyDescent="0.25">
      <c r="A36" s="7"/>
      <c r="B36" s="37" t="s">
        <v>39</v>
      </c>
      <c r="C36" s="78" t="s">
        <v>31</v>
      </c>
      <c r="D36" s="131">
        <v>3367</v>
      </c>
      <c r="E36" s="74">
        <v>3367</v>
      </c>
      <c r="F36" s="74">
        <v>3367</v>
      </c>
      <c r="G36" s="132">
        <v>3367</v>
      </c>
      <c r="H36" s="131">
        <v>3360.67</v>
      </c>
      <c r="I36" s="74">
        <v>3360.67</v>
      </c>
      <c r="J36" s="74">
        <v>3360.67</v>
      </c>
      <c r="K36" s="132">
        <v>3360.67</v>
      </c>
      <c r="L36" s="131">
        <v>3380.12</v>
      </c>
      <c r="M36" s="74">
        <v>3380.12</v>
      </c>
      <c r="N36" s="74">
        <v>3380.12</v>
      </c>
      <c r="O36" s="132">
        <v>3380.12</v>
      </c>
      <c r="P36" s="131">
        <v>3374.38</v>
      </c>
      <c r="Q36" s="74">
        <v>3374.38</v>
      </c>
      <c r="R36" s="74">
        <v>3374.38</v>
      </c>
      <c r="S36" s="132">
        <v>3374.38</v>
      </c>
      <c r="T36" s="131">
        <v>3408.4</v>
      </c>
      <c r="U36" s="74">
        <v>3408.4</v>
      </c>
      <c r="V36" s="74">
        <v>3408.4</v>
      </c>
      <c r="W36" s="132">
        <v>3408.4</v>
      </c>
      <c r="X36" s="131">
        <v>3391.64</v>
      </c>
      <c r="Y36" s="74">
        <v>3391.64</v>
      </c>
      <c r="Z36" s="74">
        <v>3391.64</v>
      </c>
      <c r="AA36" s="132">
        <v>3391.64</v>
      </c>
      <c r="AB36" s="131">
        <v>3379.81</v>
      </c>
      <c r="AC36" s="74">
        <v>3379.81</v>
      </c>
      <c r="AD36" s="74">
        <v>3379.81</v>
      </c>
      <c r="AE36" s="132">
        <v>3379.81</v>
      </c>
      <c r="AF36" s="131">
        <v>3490</v>
      </c>
      <c r="AG36" s="74">
        <v>3490</v>
      </c>
      <c r="AH36" s="74">
        <v>3490</v>
      </c>
      <c r="AI36" s="132">
        <v>3490</v>
      </c>
      <c r="AJ36" s="131">
        <v>3375</v>
      </c>
      <c r="AK36" s="74">
        <v>3375</v>
      </c>
      <c r="AL36" s="74">
        <v>3375</v>
      </c>
      <c r="AM36" s="132">
        <v>3375</v>
      </c>
      <c r="AN36" s="131">
        <v>3481</v>
      </c>
      <c r="AO36" s="74">
        <v>3481</v>
      </c>
      <c r="AP36" s="74">
        <v>3481</v>
      </c>
      <c r="AQ36" s="132">
        <v>3481</v>
      </c>
      <c r="AR36" s="131">
        <v>3531</v>
      </c>
      <c r="AS36" s="74">
        <v>3531</v>
      </c>
      <c r="AT36" s="74">
        <v>3531</v>
      </c>
      <c r="AU36" s="132">
        <v>3531</v>
      </c>
      <c r="AV36" s="131">
        <v>3443</v>
      </c>
      <c r="AW36" s="74">
        <v>3443</v>
      </c>
      <c r="AX36" s="74">
        <v>3443</v>
      </c>
      <c r="AY36" s="132">
        <v>3443</v>
      </c>
    </row>
    <row r="37" spans="1:51" ht="15.75" x14ac:dyDescent="0.25">
      <c r="A37" s="69"/>
      <c r="B37" s="70" t="s">
        <v>40</v>
      </c>
      <c r="C37" s="82" t="s">
        <v>31</v>
      </c>
      <c r="D37" s="128">
        <f>'Apr 23_GCV (Washed)'!H80</f>
        <v>3798.2947803375782</v>
      </c>
      <c r="E37" s="72">
        <f>D37</f>
        <v>3798.2947803375782</v>
      </c>
      <c r="F37" s="72">
        <f t="shared" ref="F37:G37" si="28">E37</f>
        <v>3798.2947803375782</v>
      </c>
      <c r="G37" s="133">
        <f t="shared" si="28"/>
        <v>3798.2947803375782</v>
      </c>
      <c r="H37" s="128">
        <f>'May 23_GCV (Washed)'!H59</f>
        <v>3797.13</v>
      </c>
      <c r="I37" s="72">
        <f>H37</f>
        <v>3797.13</v>
      </c>
      <c r="J37" s="72">
        <f t="shared" ref="J37:K37" si="29">I37</f>
        <v>3797.13</v>
      </c>
      <c r="K37" s="72">
        <f t="shared" si="29"/>
        <v>3797.13</v>
      </c>
      <c r="L37" s="128">
        <f>'June 23_GCV (Washed)'!H42</f>
        <v>3782.14</v>
      </c>
      <c r="M37" s="72">
        <f>L37</f>
        <v>3782.14</v>
      </c>
      <c r="N37" s="72">
        <f t="shared" ref="N37:O37" si="30">M37</f>
        <v>3782.14</v>
      </c>
      <c r="O37" s="72">
        <f t="shared" si="30"/>
        <v>3782.14</v>
      </c>
      <c r="P37" s="128">
        <f>'July 23_GCV (Washed)'!H15</f>
        <v>3752.26</v>
      </c>
      <c r="Q37" s="72">
        <f>P37</f>
        <v>3752.26</v>
      </c>
      <c r="R37" s="72">
        <f t="shared" ref="R37:S37" si="31">Q37</f>
        <v>3752.26</v>
      </c>
      <c r="S37" s="72">
        <f t="shared" si="31"/>
        <v>3752.26</v>
      </c>
      <c r="T37" s="128">
        <f>'Aug 23_GCV (Washed)'!H4</f>
        <v>3721.45</v>
      </c>
      <c r="U37" s="72">
        <f>T37</f>
        <v>3721.45</v>
      </c>
      <c r="V37" s="72">
        <f t="shared" ref="V37:W37" si="32">U37</f>
        <v>3721.45</v>
      </c>
      <c r="W37" s="72">
        <f t="shared" si="32"/>
        <v>3721.45</v>
      </c>
      <c r="X37" s="128">
        <f>'Sept 23_GCV (Washed)'!H6</f>
        <v>3721.45</v>
      </c>
      <c r="Y37" s="72">
        <f>X37</f>
        <v>3721.45</v>
      </c>
      <c r="Z37" s="72">
        <v>0</v>
      </c>
      <c r="AA37" s="72">
        <v>0</v>
      </c>
      <c r="AB37" s="128">
        <f>'Oct 23_GCV (Washed)'!H6</f>
        <v>3867</v>
      </c>
      <c r="AC37" s="72">
        <f>AB37</f>
        <v>3867</v>
      </c>
      <c r="AD37" s="72">
        <v>0</v>
      </c>
      <c r="AE37" s="72">
        <v>0</v>
      </c>
      <c r="AF37" s="128">
        <f>'Nov 23_GCV (Washed)'!H11</f>
        <v>3574.39</v>
      </c>
      <c r="AG37" s="72">
        <f>AF37</f>
        <v>3574.39</v>
      </c>
      <c r="AH37" s="72">
        <f t="shared" ref="AH37:AI37" si="33">AG37</f>
        <v>3574.39</v>
      </c>
      <c r="AI37" s="72">
        <f t="shared" si="33"/>
        <v>3574.39</v>
      </c>
      <c r="AJ37" s="128">
        <v>0</v>
      </c>
      <c r="AK37" s="72">
        <v>0</v>
      </c>
      <c r="AL37" s="72">
        <v>0</v>
      </c>
      <c r="AM37" s="72">
        <v>0</v>
      </c>
      <c r="AN37" s="128">
        <f>'Jan 24_GCV (Washed)'!H4</f>
        <v>3682</v>
      </c>
      <c r="AO37" s="72">
        <f>AN37</f>
        <v>3682</v>
      </c>
      <c r="AP37" s="72">
        <v>0</v>
      </c>
      <c r="AQ37" s="72">
        <v>0</v>
      </c>
      <c r="AR37" s="128">
        <f>'Feb 24_GCV (Washed)'!H5</f>
        <v>3488.31</v>
      </c>
      <c r="AS37" s="72">
        <f>AR37</f>
        <v>3488.31</v>
      </c>
      <c r="AT37" s="72">
        <f t="shared" ref="AT37:AU37" si="34">AS37</f>
        <v>3488.31</v>
      </c>
      <c r="AU37" s="72">
        <f t="shared" si="34"/>
        <v>3488.31</v>
      </c>
      <c r="AV37" s="128">
        <f>'Mar 24_GCV (Washed)'!H36</f>
        <v>3719</v>
      </c>
      <c r="AW37" s="72">
        <f>AV37</f>
        <v>3719</v>
      </c>
      <c r="AX37" s="72">
        <f t="shared" ref="AX37:AY37" si="35">AW37</f>
        <v>3719</v>
      </c>
      <c r="AY37" s="72">
        <f t="shared" si="35"/>
        <v>3719</v>
      </c>
    </row>
    <row r="38" spans="1:51" ht="31.5" x14ac:dyDescent="0.25">
      <c r="A38" s="7"/>
      <c r="B38" s="37" t="s">
        <v>41</v>
      </c>
      <c r="C38" s="78" t="s">
        <v>31</v>
      </c>
      <c r="D38" s="134">
        <v>51</v>
      </c>
      <c r="E38" s="39">
        <v>51</v>
      </c>
      <c r="F38" s="39">
        <v>51</v>
      </c>
      <c r="G38" s="135">
        <v>51</v>
      </c>
      <c r="H38" s="134">
        <v>2.5499999999997272</v>
      </c>
      <c r="I38" s="39">
        <v>2.5499999999997272</v>
      </c>
      <c r="J38" s="39">
        <v>2.5499999999997272</v>
      </c>
      <c r="K38" s="135">
        <v>2.5499999999997272</v>
      </c>
      <c r="L38" s="134">
        <v>11.829999999999927</v>
      </c>
      <c r="M38" s="39">
        <v>11.829999999999927</v>
      </c>
      <c r="N38" s="39">
        <v>11.829999999999927</v>
      </c>
      <c r="O38" s="135">
        <v>11.829999999999927</v>
      </c>
      <c r="P38" s="134">
        <v>80.980000000000018</v>
      </c>
      <c r="Q38" s="39">
        <v>80.980000000000018</v>
      </c>
      <c r="R38" s="39">
        <v>80.980000000000018</v>
      </c>
      <c r="S38" s="135">
        <v>80.980000000000018</v>
      </c>
      <c r="T38" s="134">
        <v>108.5</v>
      </c>
      <c r="U38" s="39">
        <v>108.5</v>
      </c>
      <c r="V38" s="39">
        <v>108.5</v>
      </c>
      <c r="W38" s="135">
        <v>108.5</v>
      </c>
      <c r="X38" s="134">
        <v>108.5</v>
      </c>
      <c r="Y38" s="39">
        <v>108.5</v>
      </c>
      <c r="Z38" s="39">
        <v>0</v>
      </c>
      <c r="AA38" s="135">
        <v>0</v>
      </c>
      <c r="AB38" s="134">
        <v>115</v>
      </c>
      <c r="AC38" s="39">
        <v>115</v>
      </c>
      <c r="AD38" s="39">
        <v>0</v>
      </c>
      <c r="AE38" s="135">
        <v>0</v>
      </c>
      <c r="AF38" s="134">
        <v>58</v>
      </c>
      <c r="AG38" s="39">
        <v>58</v>
      </c>
      <c r="AH38" s="39">
        <v>58</v>
      </c>
      <c r="AI38" s="135">
        <v>58</v>
      </c>
      <c r="AJ38" s="134">
        <v>0</v>
      </c>
      <c r="AK38" s="39">
        <v>0</v>
      </c>
      <c r="AL38" s="39">
        <v>0</v>
      </c>
      <c r="AM38" s="135">
        <v>0</v>
      </c>
      <c r="AN38" s="134">
        <v>-432</v>
      </c>
      <c r="AO38" s="39">
        <v>-432</v>
      </c>
      <c r="AP38" s="39">
        <v>0</v>
      </c>
      <c r="AQ38" s="135">
        <v>0</v>
      </c>
      <c r="AR38" s="134">
        <v>254</v>
      </c>
      <c r="AS38" s="39">
        <v>254</v>
      </c>
      <c r="AT38" s="39">
        <v>254</v>
      </c>
      <c r="AU38" s="135">
        <v>254</v>
      </c>
      <c r="AV38" s="134">
        <v>73</v>
      </c>
      <c r="AW38" s="39">
        <v>73</v>
      </c>
      <c r="AX38" s="39">
        <v>73</v>
      </c>
      <c r="AY38" s="135">
        <v>73</v>
      </c>
    </row>
    <row r="39" spans="1:51" ht="47.25" x14ac:dyDescent="0.25">
      <c r="A39" s="7"/>
      <c r="B39" s="37" t="s">
        <v>42</v>
      </c>
      <c r="C39" s="78" t="s">
        <v>31</v>
      </c>
      <c r="D39" s="134"/>
      <c r="E39" s="74">
        <v>51</v>
      </c>
      <c r="F39" s="39"/>
      <c r="G39" s="132">
        <v>51</v>
      </c>
      <c r="H39" s="134"/>
      <c r="I39" s="74">
        <v>2.5499999999997272</v>
      </c>
      <c r="J39" s="39"/>
      <c r="K39" s="132">
        <v>2.5499999999997272</v>
      </c>
      <c r="L39" s="134"/>
      <c r="M39" s="74">
        <v>11.829999999999927</v>
      </c>
      <c r="N39" s="39"/>
      <c r="O39" s="132">
        <v>11.829999999999927</v>
      </c>
      <c r="P39" s="134"/>
      <c r="Q39" s="74">
        <v>80.980000000000018</v>
      </c>
      <c r="R39" s="39"/>
      <c r="S39" s="132">
        <v>80.980000000000018</v>
      </c>
      <c r="T39" s="134"/>
      <c r="U39" s="74">
        <v>108.5</v>
      </c>
      <c r="V39" s="39"/>
      <c r="W39" s="132">
        <v>108.5</v>
      </c>
      <c r="X39" s="134"/>
      <c r="Y39" s="74">
        <v>108.5</v>
      </c>
      <c r="Z39" s="39"/>
      <c r="AA39" s="132">
        <v>0</v>
      </c>
      <c r="AB39" s="134"/>
      <c r="AC39" s="74">
        <v>115</v>
      </c>
      <c r="AD39" s="39"/>
      <c r="AE39" s="132">
        <v>0</v>
      </c>
      <c r="AF39" s="134"/>
      <c r="AG39" s="74">
        <v>58</v>
      </c>
      <c r="AH39" s="39"/>
      <c r="AI39" s="132">
        <v>58</v>
      </c>
      <c r="AJ39" s="134"/>
      <c r="AK39" s="74">
        <v>0</v>
      </c>
      <c r="AL39" s="39"/>
      <c r="AM39" s="132">
        <v>0</v>
      </c>
      <c r="AN39" s="134"/>
      <c r="AO39" s="74">
        <v>-432</v>
      </c>
      <c r="AP39" s="39"/>
      <c r="AQ39" s="132">
        <v>0</v>
      </c>
      <c r="AR39" s="134"/>
      <c r="AS39" s="74">
        <v>254</v>
      </c>
      <c r="AT39" s="39"/>
      <c r="AU39" s="132">
        <v>254</v>
      </c>
      <c r="AV39" s="134"/>
      <c r="AW39" s="74">
        <v>73</v>
      </c>
      <c r="AX39" s="39"/>
      <c r="AY39" s="132">
        <v>73</v>
      </c>
    </row>
    <row r="40" spans="1:51" ht="31.5" x14ac:dyDescent="0.25">
      <c r="A40" s="7"/>
      <c r="B40" s="37" t="s">
        <v>43</v>
      </c>
      <c r="C40" s="78" t="s">
        <v>31</v>
      </c>
      <c r="D40" s="131">
        <v>3798</v>
      </c>
      <c r="E40" s="74">
        <v>3798</v>
      </c>
      <c r="F40" s="74">
        <v>3798</v>
      </c>
      <c r="G40" s="132">
        <v>3798</v>
      </c>
      <c r="H40" s="131">
        <v>3797.13</v>
      </c>
      <c r="I40" s="74">
        <v>3797.13</v>
      </c>
      <c r="J40" s="74">
        <v>3797.13</v>
      </c>
      <c r="K40" s="132">
        <v>3797.13</v>
      </c>
      <c r="L40" s="131">
        <v>3782.14</v>
      </c>
      <c r="M40" s="74">
        <v>3782.14</v>
      </c>
      <c r="N40" s="74">
        <v>3782.14</v>
      </c>
      <c r="O40" s="132">
        <v>3782.14</v>
      </c>
      <c r="P40" s="131">
        <v>3752.29</v>
      </c>
      <c r="Q40" s="74">
        <v>3752.29</v>
      </c>
      <c r="R40" s="74">
        <v>3752.29</v>
      </c>
      <c r="S40" s="132">
        <v>3752.29</v>
      </c>
      <c r="T40" s="131">
        <v>3721.45</v>
      </c>
      <c r="U40" s="74">
        <v>3721.45</v>
      </c>
      <c r="V40" s="74">
        <v>3721.45</v>
      </c>
      <c r="W40" s="132">
        <v>3721.45</v>
      </c>
      <c r="X40" s="131">
        <v>3721.45</v>
      </c>
      <c r="Y40" s="74">
        <v>3721.45</v>
      </c>
      <c r="Z40" s="74">
        <v>0</v>
      </c>
      <c r="AA40" s="132">
        <v>0</v>
      </c>
      <c r="AB40" s="131">
        <v>3867</v>
      </c>
      <c r="AC40" s="74">
        <v>3867</v>
      </c>
      <c r="AD40" s="74">
        <v>0</v>
      </c>
      <c r="AE40" s="132">
        <v>0</v>
      </c>
      <c r="AF40" s="131">
        <v>3574</v>
      </c>
      <c r="AG40" s="74">
        <v>3574</v>
      </c>
      <c r="AH40" s="74">
        <v>3574</v>
      </c>
      <c r="AI40" s="132">
        <v>3574</v>
      </c>
      <c r="AJ40" s="131">
        <v>0</v>
      </c>
      <c r="AK40" s="74">
        <v>0</v>
      </c>
      <c r="AL40" s="74">
        <v>0</v>
      </c>
      <c r="AM40" s="132">
        <v>0</v>
      </c>
      <c r="AN40" s="131">
        <v>3682</v>
      </c>
      <c r="AO40" s="74">
        <v>3682</v>
      </c>
      <c r="AP40" s="74">
        <v>0</v>
      </c>
      <c r="AQ40" s="132">
        <v>0</v>
      </c>
      <c r="AR40" s="131">
        <v>3488</v>
      </c>
      <c r="AS40" s="74">
        <v>3488</v>
      </c>
      <c r="AT40" s="74">
        <v>3488</v>
      </c>
      <c r="AU40" s="132">
        <v>3488</v>
      </c>
      <c r="AV40" s="131">
        <v>3719</v>
      </c>
      <c r="AW40" s="74">
        <v>3719</v>
      </c>
      <c r="AX40" s="74">
        <v>3719</v>
      </c>
      <c r="AY40" s="132">
        <v>3719</v>
      </c>
    </row>
    <row r="41" spans="1:51" ht="15.75" x14ac:dyDescent="0.25">
      <c r="A41" s="69" t="s">
        <v>44</v>
      </c>
      <c r="B41" s="70" t="s">
        <v>45</v>
      </c>
      <c r="C41" s="82" t="s">
        <v>31</v>
      </c>
      <c r="D41" s="136">
        <f>'Apr 23_GCV (Imp)'!H10</f>
        <v>4658</v>
      </c>
      <c r="E41" s="75">
        <f>D41</f>
        <v>4658</v>
      </c>
      <c r="F41" s="75">
        <f t="shared" ref="F41:G41" si="36">E41</f>
        <v>4658</v>
      </c>
      <c r="G41" s="137">
        <f t="shared" si="36"/>
        <v>4658</v>
      </c>
      <c r="H41" s="136">
        <v>0</v>
      </c>
      <c r="I41" s="75">
        <v>0</v>
      </c>
      <c r="J41" s="75">
        <v>0</v>
      </c>
      <c r="K41" s="137">
        <v>0</v>
      </c>
      <c r="L41" s="136">
        <f>'June 23_GCV (Imp)'!H16</f>
        <v>4812.12</v>
      </c>
      <c r="M41" s="75">
        <f>L41</f>
        <v>4812.12</v>
      </c>
      <c r="N41" s="75">
        <f t="shared" ref="N41:O41" si="37">M41</f>
        <v>4812.12</v>
      </c>
      <c r="O41" s="75">
        <f t="shared" si="37"/>
        <v>4812.12</v>
      </c>
      <c r="P41" s="136">
        <f>'July 23_GCV (Imp)'!H4</f>
        <v>4814.26</v>
      </c>
      <c r="Q41" s="75">
        <f>P41</f>
        <v>4814.26</v>
      </c>
      <c r="R41" s="75">
        <f t="shared" ref="R41:S41" si="38">Q41</f>
        <v>4814.26</v>
      </c>
      <c r="S41" s="75">
        <f t="shared" si="38"/>
        <v>4814.26</v>
      </c>
      <c r="T41" s="136">
        <f>'Aug 23_GCV (Imp)'!H4</f>
        <v>4814.26</v>
      </c>
      <c r="U41" s="75">
        <f>T41</f>
        <v>4814.26</v>
      </c>
      <c r="V41" s="75">
        <f t="shared" ref="V41:W41" si="39">U41</f>
        <v>4814.26</v>
      </c>
      <c r="W41" s="75">
        <f t="shared" si="39"/>
        <v>4814.26</v>
      </c>
      <c r="X41" s="136">
        <f>'Sept 23_GCV (Imp)'!H6</f>
        <v>4636</v>
      </c>
      <c r="Y41" s="75">
        <f>X41</f>
        <v>4636</v>
      </c>
      <c r="Z41" s="75">
        <v>0</v>
      </c>
      <c r="AA41" s="75">
        <v>0</v>
      </c>
      <c r="AB41" s="136">
        <f>'Oct 23_GCV (Imp)'!H28</f>
        <v>4723.67</v>
      </c>
      <c r="AC41" s="75">
        <f>AB41</f>
        <v>4723.67</v>
      </c>
      <c r="AD41" s="75">
        <f t="shared" ref="AD41:AE41" si="40">AC41</f>
        <v>4723.67</v>
      </c>
      <c r="AE41" s="75">
        <f t="shared" si="40"/>
        <v>4723.67</v>
      </c>
      <c r="AF41" s="136">
        <f>'Nov 23_GCV (Imp)'!H19</f>
        <v>4721.6899999999996</v>
      </c>
      <c r="AG41" s="75">
        <f>AF41</f>
        <v>4721.6899999999996</v>
      </c>
      <c r="AH41" s="75">
        <f t="shared" ref="AH41:AI41" si="41">AG41</f>
        <v>4721.6899999999996</v>
      </c>
      <c r="AI41" s="75">
        <f t="shared" si="41"/>
        <v>4721.6899999999996</v>
      </c>
      <c r="AJ41" s="136">
        <f>'Dec 23_GCV (Imp)'!H18</f>
        <v>4713</v>
      </c>
      <c r="AK41" s="75">
        <f>AJ41</f>
        <v>4713</v>
      </c>
      <c r="AL41" s="75">
        <f t="shared" ref="AL41:AM41" si="42">AK41</f>
        <v>4713</v>
      </c>
      <c r="AM41" s="75">
        <f t="shared" si="42"/>
        <v>4713</v>
      </c>
      <c r="AN41" s="136">
        <f>'Jan 24_GCV (Imp)'!H13</f>
        <v>4727</v>
      </c>
      <c r="AO41" s="75">
        <f>AN41</f>
        <v>4727</v>
      </c>
      <c r="AP41" s="75">
        <f t="shared" ref="AP41:AQ41" si="43">AO41</f>
        <v>4727</v>
      </c>
      <c r="AQ41" s="75">
        <f t="shared" si="43"/>
        <v>4727</v>
      </c>
      <c r="AR41" s="136">
        <f>'Feb 24_GCV (Imp)'!H17</f>
        <v>4701.88</v>
      </c>
      <c r="AS41" s="75">
        <f>AR41</f>
        <v>4701.88</v>
      </c>
      <c r="AT41" s="75">
        <f t="shared" ref="AT41:AU41" si="44">AS41</f>
        <v>4701.88</v>
      </c>
      <c r="AU41" s="75">
        <f t="shared" si="44"/>
        <v>4701.88</v>
      </c>
      <c r="AV41" s="136">
        <f>'Mar 24_GCV (Imp)'!H33</f>
        <v>4717</v>
      </c>
      <c r="AW41" s="75">
        <f>AV41</f>
        <v>4717</v>
      </c>
      <c r="AX41" s="75">
        <f t="shared" ref="AX41:AY41" si="45">AW41</f>
        <v>4717</v>
      </c>
      <c r="AY41" s="75">
        <f t="shared" si="45"/>
        <v>4717</v>
      </c>
    </row>
    <row r="42" spans="1:51" ht="31.5" x14ac:dyDescent="0.25">
      <c r="A42" s="7"/>
      <c r="B42" s="37" t="s">
        <v>46</v>
      </c>
      <c r="C42" s="78" t="s">
        <v>31</v>
      </c>
      <c r="D42" s="131">
        <v>3598.8643783452685</v>
      </c>
      <c r="E42" s="74">
        <v>3598.8643783452685</v>
      </c>
      <c r="F42" s="74">
        <v>3535.304857361034</v>
      </c>
      <c r="G42" s="132">
        <v>3535.304857361034</v>
      </c>
      <c r="H42" s="131">
        <v>3469.9046175645544</v>
      </c>
      <c r="I42" s="74">
        <v>3469.9046175645544</v>
      </c>
      <c r="J42" s="74">
        <v>3500.1555010364659</v>
      </c>
      <c r="K42" s="132">
        <v>3500.1555010364659</v>
      </c>
      <c r="L42" s="131">
        <v>3439.296034875561</v>
      </c>
      <c r="M42" s="74">
        <v>3439.296034875561</v>
      </c>
      <c r="N42" s="74">
        <v>3547.9014211394046</v>
      </c>
      <c r="O42" s="132">
        <v>3547.9014211394046</v>
      </c>
      <c r="P42" s="131">
        <v>3437.5253988169725</v>
      </c>
      <c r="Q42" s="74">
        <v>3437.5253988169725</v>
      </c>
      <c r="R42" s="74">
        <v>3489.8307706467263</v>
      </c>
      <c r="S42" s="132">
        <v>3489.8307706467263</v>
      </c>
      <c r="T42" s="131">
        <v>3475.7750384065985</v>
      </c>
      <c r="U42" s="74">
        <v>3475.7750384065985</v>
      </c>
      <c r="V42" s="74">
        <v>3460.5535511020294</v>
      </c>
      <c r="W42" s="132">
        <v>3460.5535511020294</v>
      </c>
      <c r="X42" s="131">
        <v>3391.9846739640871</v>
      </c>
      <c r="Y42" s="74">
        <v>3391.9846739640871</v>
      </c>
      <c r="Z42" s="74">
        <v>3391.64</v>
      </c>
      <c r="AA42" s="132">
        <v>3391.64</v>
      </c>
      <c r="AB42" s="131">
        <v>3379.8972546373107</v>
      </c>
      <c r="AC42" s="74">
        <v>3379.8972546373107</v>
      </c>
      <c r="AD42" s="74">
        <v>3379.81</v>
      </c>
      <c r="AE42" s="132">
        <v>3379.81</v>
      </c>
      <c r="AF42" s="131">
        <v>3494.1203119890806</v>
      </c>
      <c r="AG42" s="74">
        <v>3494.1203119890806</v>
      </c>
      <c r="AH42" s="74">
        <v>3496.3504341961575</v>
      </c>
      <c r="AI42" s="132">
        <v>3496.3504341961575</v>
      </c>
      <c r="AJ42" s="131">
        <v>3374.9999999999995</v>
      </c>
      <c r="AK42" s="74">
        <v>3374.9999999999995</v>
      </c>
      <c r="AL42" s="74">
        <v>3375</v>
      </c>
      <c r="AM42" s="132">
        <v>3375</v>
      </c>
      <c r="AN42" s="131">
        <v>3481</v>
      </c>
      <c r="AO42" s="74">
        <v>3481</v>
      </c>
      <c r="AP42" s="74">
        <v>3481</v>
      </c>
      <c r="AQ42" s="132">
        <v>3481</v>
      </c>
      <c r="AR42" s="131">
        <v>3530.981685096639</v>
      </c>
      <c r="AS42" s="74">
        <v>3530.981685096639</v>
      </c>
      <c r="AT42" s="74">
        <v>3530.9895888296269</v>
      </c>
      <c r="AU42" s="132">
        <v>3530.9895888296269</v>
      </c>
      <c r="AV42" s="131">
        <v>3489.969804907988</v>
      </c>
      <c r="AW42" s="74">
        <v>3489.969804907988</v>
      </c>
      <c r="AX42" s="74">
        <v>3508.2076057252921</v>
      </c>
      <c r="AY42" s="132">
        <v>3508.2076057252921</v>
      </c>
    </row>
    <row r="43" spans="1:51" ht="31.5" x14ac:dyDescent="0.25">
      <c r="A43" s="7"/>
      <c r="B43" s="37" t="s">
        <v>167</v>
      </c>
      <c r="C43" s="78"/>
      <c r="D43" s="131"/>
      <c r="E43" s="74"/>
      <c r="F43" s="74"/>
      <c r="G43" s="132"/>
      <c r="H43" s="131"/>
      <c r="I43" s="74"/>
      <c r="J43" s="74"/>
      <c r="K43" s="132"/>
      <c r="L43" s="131"/>
      <c r="M43" s="74"/>
      <c r="N43" s="74"/>
      <c r="O43" s="132"/>
      <c r="P43" s="131"/>
      <c r="Q43" s="74"/>
      <c r="R43" s="74"/>
      <c r="S43" s="132"/>
      <c r="T43" s="131"/>
      <c r="U43" s="74"/>
      <c r="V43" s="74"/>
      <c r="W43" s="132"/>
      <c r="X43" s="131"/>
      <c r="Y43" s="74"/>
      <c r="Z43" s="74"/>
      <c r="AA43" s="132"/>
      <c r="AB43" s="131">
        <v>4723.67</v>
      </c>
      <c r="AC43" s="74">
        <v>4723.67</v>
      </c>
      <c r="AD43" s="74">
        <v>4723.67</v>
      </c>
      <c r="AE43" s="132">
        <v>4723.67</v>
      </c>
      <c r="AF43" s="131">
        <v>4722</v>
      </c>
      <c r="AG43" s="74">
        <v>4722</v>
      </c>
      <c r="AH43" s="74">
        <v>4722</v>
      </c>
      <c r="AI43" s="132">
        <v>4722</v>
      </c>
      <c r="AJ43" s="131">
        <v>4713</v>
      </c>
      <c r="AK43" s="74">
        <v>4713</v>
      </c>
      <c r="AL43" s="74">
        <v>4713</v>
      </c>
      <c r="AM43" s="132">
        <v>4713</v>
      </c>
      <c r="AN43" s="131">
        <v>4727</v>
      </c>
      <c r="AO43" s="74">
        <v>4727</v>
      </c>
      <c r="AP43" s="74">
        <v>4727</v>
      </c>
      <c r="AQ43" s="132">
        <v>4727</v>
      </c>
      <c r="AR43" s="131">
        <v>4702</v>
      </c>
      <c r="AS43" s="74">
        <v>4702</v>
      </c>
      <c r="AT43" s="74">
        <v>4702</v>
      </c>
      <c r="AU43" s="132">
        <v>4702</v>
      </c>
      <c r="AV43" s="131">
        <v>4717</v>
      </c>
      <c r="AW43" s="74">
        <v>4717</v>
      </c>
      <c r="AX43" s="74">
        <v>4717</v>
      </c>
      <c r="AY43" s="132">
        <v>4717</v>
      </c>
    </row>
    <row r="44" spans="1:51" ht="15.75" x14ac:dyDescent="0.25">
      <c r="A44" s="7"/>
      <c r="B44" s="37" t="s">
        <v>47</v>
      </c>
      <c r="C44" s="78" t="s">
        <v>31</v>
      </c>
      <c r="D44" s="129">
        <v>3598.8643783452694</v>
      </c>
      <c r="E44" s="73">
        <v>3598.8643783452694</v>
      </c>
      <c r="F44" s="73">
        <v>3535.3048573610349</v>
      </c>
      <c r="G44" s="130">
        <v>3535.3048573610349</v>
      </c>
      <c r="H44" s="129">
        <v>3469.9046175645544</v>
      </c>
      <c r="I44" s="73">
        <v>3469.9046175645544</v>
      </c>
      <c r="J44" s="73">
        <v>3500.1555010364659</v>
      </c>
      <c r="K44" s="130">
        <v>3500.1555010364659</v>
      </c>
      <c r="L44" s="129">
        <v>3439.296034875561</v>
      </c>
      <c r="M44" s="73">
        <v>3439.296034875561</v>
      </c>
      <c r="N44" s="73">
        <v>3547.9014211394046</v>
      </c>
      <c r="O44" s="130">
        <v>3547.9014211394046</v>
      </c>
      <c r="P44" s="129">
        <v>3380.6299200612739</v>
      </c>
      <c r="Q44" s="73">
        <v>3380.6299200612739</v>
      </c>
      <c r="R44" s="73">
        <v>3433.969013199146</v>
      </c>
      <c r="S44" s="130">
        <v>3433.969013199146</v>
      </c>
      <c r="T44" s="129">
        <v>3283.9867804684018</v>
      </c>
      <c r="U44" s="73">
        <v>3283.9867804684018</v>
      </c>
      <c r="V44" s="73">
        <v>3254.0734456377672</v>
      </c>
      <c r="W44" s="130">
        <v>3254.0734456377672</v>
      </c>
      <c r="X44" s="129">
        <v>3195.0517126112413</v>
      </c>
      <c r="Y44" s="73">
        <v>3195.0517126112413</v>
      </c>
      <c r="Z44" s="73">
        <v>3194.58</v>
      </c>
      <c r="AA44" s="130">
        <v>3194.58</v>
      </c>
      <c r="AB44" s="129">
        <v>3106.0663059316039</v>
      </c>
      <c r="AC44" s="73">
        <v>3106.0663059316039</v>
      </c>
      <c r="AD44" s="73">
        <v>3105.93</v>
      </c>
      <c r="AE44" s="130">
        <v>3105.93</v>
      </c>
      <c r="AF44" s="129">
        <v>3055.7329765958202</v>
      </c>
      <c r="AG44" s="73">
        <v>3055.7329765958202</v>
      </c>
      <c r="AH44" s="73">
        <v>3070.2022218679263</v>
      </c>
      <c r="AI44" s="130">
        <v>3070.2022218679263</v>
      </c>
      <c r="AJ44" s="129">
        <v>3085</v>
      </c>
      <c r="AK44" s="73">
        <v>3085</v>
      </c>
      <c r="AL44" s="73">
        <v>3085</v>
      </c>
      <c r="AM44" s="130">
        <v>3085</v>
      </c>
      <c r="AN44" s="129">
        <v>3005</v>
      </c>
      <c r="AO44" s="73">
        <v>3005</v>
      </c>
      <c r="AP44" s="73">
        <v>3005</v>
      </c>
      <c r="AQ44" s="130">
        <v>3005</v>
      </c>
      <c r="AR44" s="129">
        <v>3055.1844268175623</v>
      </c>
      <c r="AS44" s="73">
        <v>3055.1844268175623</v>
      </c>
      <c r="AT44" s="73">
        <v>3055.1048380644606</v>
      </c>
      <c r="AU44" s="130">
        <v>3055.1048380644606</v>
      </c>
      <c r="AV44" s="129">
        <v>3093.3160612341403</v>
      </c>
      <c r="AW44" s="73">
        <v>3093.3160612341403</v>
      </c>
      <c r="AX44" s="73">
        <v>3143.1396185393846</v>
      </c>
      <c r="AY44" s="130">
        <v>3143.1396185393846</v>
      </c>
    </row>
    <row r="45" spans="1:51" ht="15.75" x14ac:dyDescent="0.25">
      <c r="A45" s="7"/>
      <c r="B45" s="37" t="s">
        <v>168</v>
      </c>
      <c r="C45" s="78"/>
      <c r="D45" s="129"/>
      <c r="E45" s="73"/>
      <c r="F45" s="73"/>
      <c r="G45" s="130"/>
      <c r="H45" s="129"/>
      <c r="I45" s="73"/>
      <c r="J45" s="73"/>
      <c r="K45" s="130"/>
      <c r="L45" s="129"/>
      <c r="M45" s="73"/>
      <c r="N45" s="73"/>
      <c r="O45" s="130"/>
      <c r="P45" s="129"/>
      <c r="Q45" s="73"/>
      <c r="R45" s="73"/>
      <c r="S45" s="130"/>
      <c r="T45" s="129"/>
      <c r="U45" s="73"/>
      <c r="V45" s="73"/>
      <c r="W45" s="130"/>
      <c r="X45" s="129"/>
      <c r="Y45" s="73"/>
      <c r="Z45" s="73"/>
      <c r="AA45" s="130"/>
      <c r="AB45" s="129">
        <v>4723.67</v>
      </c>
      <c r="AC45" s="73">
        <v>4723.67</v>
      </c>
      <c r="AD45" s="73">
        <v>4723.67</v>
      </c>
      <c r="AE45" s="130">
        <v>4723.67</v>
      </c>
      <c r="AF45" s="129">
        <v>4722</v>
      </c>
      <c r="AG45" s="73">
        <v>4722</v>
      </c>
      <c r="AH45" s="73">
        <v>4722</v>
      </c>
      <c r="AI45" s="130">
        <v>4722</v>
      </c>
      <c r="AJ45" s="129">
        <v>4713</v>
      </c>
      <c r="AK45" s="73">
        <v>4713</v>
      </c>
      <c r="AL45" s="73">
        <v>4713</v>
      </c>
      <c r="AM45" s="130">
        <v>4713</v>
      </c>
      <c r="AN45" s="129">
        <v>4727</v>
      </c>
      <c r="AO45" s="73">
        <v>4727</v>
      </c>
      <c r="AP45" s="73">
        <v>4727</v>
      </c>
      <c r="AQ45" s="130">
        <v>4727</v>
      </c>
      <c r="AR45" s="129">
        <v>4702</v>
      </c>
      <c r="AS45" s="73">
        <v>4702</v>
      </c>
      <c r="AT45" s="73">
        <v>4702</v>
      </c>
      <c r="AU45" s="130">
        <v>4702</v>
      </c>
      <c r="AV45" s="129">
        <v>4717</v>
      </c>
      <c r="AW45" s="73">
        <v>4717</v>
      </c>
      <c r="AX45" s="73">
        <v>4717</v>
      </c>
      <c r="AY45" s="130">
        <v>4717</v>
      </c>
    </row>
    <row r="46" spans="1:51" ht="15.75" x14ac:dyDescent="0.25">
      <c r="A46" s="7" t="s">
        <v>48</v>
      </c>
      <c r="B46" s="8" t="s">
        <v>49</v>
      </c>
      <c r="C46" s="78" t="s">
        <v>31</v>
      </c>
      <c r="D46" s="129">
        <v>10784</v>
      </c>
      <c r="E46" s="73">
        <v>10784</v>
      </c>
      <c r="F46" s="73">
        <v>10784</v>
      </c>
      <c r="G46" s="130">
        <v>10784</v>
      </c>
      <c r="H46" s="129">
        <v>10620</v>
      </c>
      <c r="I46" s="73">
        <v>10620</v>
      </c>
      <c r="J46" s="73">
        <v>10620</v>
      </c>
      <c r="K46" s="130">
        <v>10620</v>
      </c>
      <c r="L46" s="129">
        <v>10620</v>
      </c>
      <c r="M46" s="73">
        <v>10620</v>
      </c>
      <c r="N46" s="73">
        <v>10620</v>
      </c>
      <c r="O46" s="130">
        <v>10620</v>
      </c>
      <c r="P46" s="129">
        <v>10620</v>
      </c>
      <c r="Q46" s="73">
        <v>10620</v>
      </c>
      <c r="R46" s="73">
        <v>10620</v>
      </c>
      <c r="S46" s="130">
        <v>10620</v>
      </c>
      <c r="T46" s="129">
        <v>10620</v>
      </c>
      <c r="U46" s="73">
        <v>10620</v>
      </c>
      <c r="V46" s="73">
        <v>10620</v>
      </c>
      <c r="W46" s="130">
        <v>10620</v>
      </c>
      <c r="X46" s="129">
        <v>10542</v>
      </c>
      <c r="Y46" s="73">
        <v>10542</v>
      </c>
      <c r="Z46" s="73">
        <v>10542</v>
      </c>
      <c r="AA46" s="130">
        <v>10542</v>
      </c>
      <c r="AB46" s="129">
        <v>10542</v>
      </c>
      <c r="AC46" s="73">
        <v>10542</v>
      </c>
      <c r="AD46" s="73">
        <v>10542</v>
      </c>
      <c r="AE46" s="130">
        <v>10542</v>
      </c>
      <c r="AF46" s="129">
        <v>10542</v>
      </c>
      <c r="AG46" s="73">
        <v>10542</v>
      </c>
      <c r="AH46" s="73">
        <v>10542</v>
      </c>
      <c r="AI46" s="130">
        <v>10542</v>
      </c>
      <c r="AJ46" s="129">
        <v>10542</v>
      </c>
      <c r="AK46" s="73">
        <v>10542</v>
      </c>
      <c r="AL46" s="73">
        <v>10542</v>
      </c>
      <c r="AM46" s="130">
        <v>10542</v>
      </c>
      <c r="AN46" s="129">
        <v>10682</v>
      </c>
      <c r="AO46" s="73">
        <v>10682</v>
      </c>
      <c r="AP46" s="73">
        <v>10682</v>
      </c>
      <c r="AQ46" s="130">
        <v>10682</v>
      </c>
      <c r="AR46" s="129">
        <v>10682</v>
      </c>
      <c r="AS46" s="73">
        <v>10682</v>
      </c>
      <c r="AT46" s="73">
        <v>10682</v>
      </c>
      <c r="AU46" s="130">
        <v>10682</v>
      </c>
      <c r="AV46" s="129">
        <v>10682</v>
      </c>
      <c r="AW46" s="73">
        <v>10682</v>
      </c>
      <c r="AX46" s="73">
        <v>10682</v>
      </c>
      <c r="AY46" s="130">
        <v>10682</v>
      </c>
    </row>
    <row r="47" spans="1:51" ht="15.75" x14ac:dyDescent="0.25">
      <c r="A47" s="7" t="s">
        <v>50</v>
      </c>
      <c r="B47" s="8" t="s">
        <v>51</v>
      </c>
      <c r="C47" s="78" t="s">
        <v>31</v>
      </c>
      <c r="D47" s="129">
        <v>10260</v>
      </c>
      <c r="E47" s="73">
        <v>10260</v>
      </c>
      <c r="F47" s="73">
        <v>10260</v>
      </c>
      <c r="G47" s="130">
        <v>10260</v>
      </c>
      <c r="H47" s="129">
        <v>10195</v>
      </c>
      <c r="I47" s="73">
        <v>10195</v>
      </c>
      <c r="J47" s="73">
        <v>10195</v>
      </c>
      <c r="K47" s="130">
        <v>10195</v>
      </c>
      <c r="L47" s="129">
        <v>10195</v>
      </c>
      <c r="M47" s="73">
        <v>10195</v>
      </c>
      <c r="N47" s="73">
        <v>10195</v>
      </c>
      <c r="O47" s="130">
        <v>10195</v>
      </c>
      <c r="P47" s="129">
        <v>10195</v>
      </c>
      <c r="Q47" s="73">
        <v>10195</v>
      </c>
      <c r="R47" s="73">
        <v>10195</v>
      </c>
      <c r="S47" s="130">
        <v>10195</v>
      </c>
      <c r="T47" s="129">
        <v>10195</v>
      </c>
      <c r="U47" s="73">
        <v>10195</v>
      </c>
      <c r="V47" s="73">
        <v>10195</v>
      </c>
      <c r="W47" s="130">
        <v>10195</v>
      </c>
      <c r="X47" s="129">
        <v>10126</v>
      </c>
      <c r="Y47" s="73">
        <v>10126</v>
      </c>
      <c r="Z47" s="73">
        <v>10126</v>
      </c>
      <c r="AA47" s="130">
        <v>10126</v>
      </c>
      <c r="AB47" s="129">
        <v>10126</v>
      </c>
      <c r="AC47" s="73">
        <v>10126</v>
      </c>
      <c r="AD47" s="73">
        <v>10126</v>
      </c>
      <c r="AE47" s="130">
        <v>10126</v>
      </c>
      <c r="AF47" s="129">
        <v>10126</v>
      </c>
      <c r="AG47" s="73">
        <v>10126</v>
      </c>
      <c r="AH47" s="73">
        <v>10126</v>
      </c>
      <c r="AI47" s="130">
        <v>10126</v>
      </c>
      <c r="AJ47" s="129">
        <v>10126</v>
      </c>
      <c r="AK47" s="73">
        <v>10126</v>
      </c>
      <c r="AL47" s="73">
        <v>10126</v>
      </c>
      <c r="AM47" s="130">
        <v>10126</v>
      </c>
      <c r="AN47" s="129">
        <v>10153</v>
      </c>
      <c r="AO47" s="73">
        <v>10153</v>
      </c>
      <c r="AP47" s="73">
        <v>10153</v>
      </c>
      <c r="AQ47" s="130">
        <v>10153</v>
      </c>
      <c r="AR47" s="129">
        <v>10153</v>
      </c>
      <c r="AS47" s="73">
        <v>10153</v>
      </c>
      <c r="AT47" s="73">
        <v>10153</v>
      </c>
      <c r="AU47" s="130">
        <v>10153</v>
      </c>
      <c r="AV47" s="129">
        <v>10153</v>
      </c>
      <c r="AW47" s="73">
        <v>10153</v>
      </c>
      <c r="AX47" s="73">
        <v>10153</v>
      </c>
      <c r="AY47" s="130">
        <v>10153</v>
      </c>
    </row>
    <row r="48" spans="1:51" ht="16.5" x14ac:dyDescent="0.3">
      <c r="A48" s="7" t="s">
        <v>52</v>
      </c>
      <c r="B48" s="8" t="s">
        <v>53</v>
      </c>
      <c r="C48" s="78" t="s">
        <v>54</v>
      </c>
      <c r="D48" s="124"/>
      <c r="E48" s="34"/>
      <c r="F48" s="34"/>
      <c r="G48" s="125"/>
      <c r="H48" s="124"/>
      <c r="I48" s="34"/>
      <c r="J48" s="34"/>
      <c r="K48" s="125"/>
      <c r="L48" s="124"/>
      <c r="M48" s="34"/>
      <c r="N48" s="34"/>
      <c r="O48" s="125"/>
      <c r="P48" s="124"/>
      <c r="Q48" s="34"/>
      <c r="R48" s="34"/>
      <c r="S48" s="125"/>
      <c r="T48" s="124"/>
      <c r="U48" s="34"/>
      <c r="V48" s="34"/>
      <c r="W48" s="125"/>
      <c r="X48" s="124"/>
      <c r="Y48" s="34"/>
      <c r="Z48" s="34"/>
      <c r="AA48" s="125"/>
      <c r="AB48" s="124"/>
      <c r="AC48" s="34"/>
      <c r="AD48" s="34"/>
      <c r="AE48" s="125"/>
      <c r="AF48" s="124"/>
      <c r="AG48" s="34"/>
      <c r="AH48" s="34"/>
      <c r="AI48" s="125"/>
      <c r="AJ48" s="124"/>
      <c r="AK48" s="34"/>
      <c r="AL48" s="34"/>
      <c r="AM48" s="125"/>
      <c r="AN48" s="124"/>
      <c r="AO48" s="34"/>
      <c r="AP48" s="34"/>
      <c r="AQ48" s="125"/>
      <c r="AR48" s="124"/>
      <c r="AS48" s="34"/>
      <c r="AT48" s="34"/>
      <c r="AU48" s="125"/>
      <c r="AV48" s="124"/>
      <c r="AW48" s="34"/>
      <c r="AX48" s="34"/>
      <c r="AY48" s="125"/>
    </row>
    <row r="49" spans="1:51" ht="16.5" x14ac:dyDescent="0.3">
      <c r="A49" s="7"/>
      <c r="B49" s="8"/>
      <c r="C49" s="78"/>
      <c r="D49" s="124"/>
      <c r="E49" s="34"/>
      <c r="F49" s="34"/>
      <c r="G49" s="125"/>
      <c r="H49" s="124"/>
      <c r="I49" s="34"/>
      <c r="J49" s="34"/>
      <c r="K49" s="125"/>
      <c r="L49" s="124"/>
      <c r="M49" s="34"/>
      <c r="N49" s="34"/>
      <c r="O49" s="125"/>
      <c r="P49" s="124"/>
      <c r="Q49" s="34"/>
      <c r="R49" s="34"/>
      <c r="S49" s="125"/>
      <c r="T49" s="124"/>
      <c r="U49" s="34"/>
      <c r="V49" s="34"/>
      <c r="W49" s="125"/>
      <c r="X49" s="124"/>
      <c r="Y49" s="34"/>
      <c r="Z49" s="34"/>
      <c r="AA49" s="125"/>
      <c r="AB49" s="124"/>
      <c r="AC49" s="34"/>
      <c r="AD49" s="34"/>
      <c r="AE49" s="125"/>
      <c r="AF49" s="124"/>
      <c r="AG49" s="34"/>
      <c r="AH49" s="34"/>
      <c r="AI49" s="125"/>
      <c r="AJ49" s="124"/>
      <c r="AK49" s="34"/>
      <c r="AL49" s="34"/>
      <c r="AM49" s="125"/>
      <c r="AN49" s="124"/>
      <c r="AO49" s="34"/>
      <c r="AP49" s="34"/>
      <c r="AQ49" s="125"/>
      <c r="AR49" s="124"/>
      <c r="AS49" s="34"/>
      <c r="AT49" s="34"/>
      <c r="AU49" s="125"/>
      <c r="AV49" s="124"/>
      <c r="AW49" s="34"/>
      <c r="AX49" s="34"/>
      <c r="AY49" s="125"/>
    </row>
    <row r="50" spans="1:51" ht="16.5" x14ac:dyDescent="0.3">
      <c r="A50" s="7"/>
      <c r="B50" s="36" t="s">
        <v>55</v>
      </c>
      <c r="C50" s="78"/>
      <c r="D50" s="124"/>
      <c r="E50" s="34"/>
      <c r="F50" s="34"/>
      <c r="G50" s="125"/>
      <c r="H50" s="124"/>
      <c r="I50" s="34"/>
      <c r="J50" s="34"/>
      <c r="K50" s="125"/>
      <c r="L50" s="124"/>
      <c r="M50" s="34"/>
      <c r="N50" s="34"/>
      <c r="O50" s="125"/>
      <c r="P50" s="124"/>
      <c r="Q50" s="34"/>
      <c r="R50" s="34"/>
      <c r="S50" s="125"/>
      <c r="T50" s="124"/>
      <c r="U50" s="34"/>
      <c r="V50" s="34"/>
      <c r="W50" s="125"/>
      <c r="X50" s="124"/>
      <c r="Y50" s="34"/>
      <c r="Z50" s="34"/>
      <c r="AA50" s="125"/>
      <c r="AB50" s="124"/>
      <c r="AC50" s="34"/>
      <c r="AD50" s="34"/>
      <c r="AE50" s="125"/>
      <c r="AF50" s="124"/>
      <c r="AG50" s="34"/>
      <c r="AH50" s="34"/>
      <c r="AI50" s="125"/>
      <c r="AJ50" s="124"/>
      <c r="AK50" s="34"/>
      <c r="AL50" s="34"/>
      <c r="AM50" s="125"/>
      <c r="AN50" s="124"/>
      <c r="AO50" s="34"/>
      <c r="AP50" s="34"/>
      <c r="AQ50" s="125"/>
      <c r="AR50" s="124"/>
      <c r="AS50" s="34"/>
      <c r="AT50" s="34"/>
      <c r="AU50" s="125"/>
      <c r="AV50" s="124"/>
      <c r="AW50" s="34"/>
      <c r="AX50" s="34"/>
      <c r="AY50" s="125"/>
    </row>
    <row r="51" spans="1:51" ht="16.5" x14ac:dyDescent="0.3">
      <c r="A51" s="7"/>
      <c r="B51" s="163" t="s">
        <v>169</v>
      </c>
      <c r="C51" s="78" t="s">
        <v>31</v>
      </c>
      <c r="D51" s="124">
        <v>3445</v>
      </c>
      <c r="E51" s="34">
        <v>3445</v>
      </c>
      <c r="F51" s="34">
        <v>3280</v>
      </c>
      <c r="G51" s="125">
        <v>3280</v>
      </c>
      <c r="H51" s="124">
        <v>3254</v>
      </c>
      <c r="I51" s="34">
        <v>3254</v>
      </c>
      <c r="J51" s="34">
        <v>3239</v>
      </c>
      <c r="K51" s="125">
        <v>3239</v>
      </c>
      <c r="L51" s="124">
        <v>3157</v>
      </c>
      <c r="M51" s="34">
        <v>3157</v>
      </c>
      <c r="N51" s="34">
        <v>3233</v>
      </c>
      <c r="O51" s="125">
        <v>3233</v>
      </c>
      <c r="P51" s="124">
        <v>3074</v>
      </c>
      <c r="Q51" s="34">
        <v>3074</v>
      </c>
      <c r="R51" s="34">
        <v>3084</v>
      </c>
      <c r="S51" s="125">
        <v>3084</v>
      </c>
      <c r="T51" s="124">
        <v>3002</v>
      </c>
      <c r="U51" s="34">
        <v>3002</v>
      </c>
      <c r="V51" s="34">
        <v>2972</v>
      </c>
      <c r="W51" s="125">
        <v>2972</v>
      </c>
      <c r="X51" s="124">
        <v>2822</v>
      </c>
      <c r="Y51" s="34">
        <v>2822</v>
      </c>
      <c r="Z51" s="34">
        <v>2879</v>
      </c>
      <c r="AA51" s="125">
        <v>2879</v>
      </c>
      <c r="AB51" s="124">
        <v>2990</v>
      </c>
      <c r="AC51" s="34">
        <v>2990</v>
      </c>
      <c r="AD51" s="34">
        <v>2993</v>
      </c>
      <c r="AE51" s="125">
        <v>2993</v>
      </c>
      <c r="AF51" s="124">
        <v>2840</v>
      </c>
      <c r="AG51" s="34">
        <v>2840</v>
      </c>
      <c r="AH51" s="34">
        <v>2864</v>
      </c>
      <c r="AI51" s="125">
        <v>2864</v>
      </c>
      <c r="AJ51" s="124">
        <v>2942</v>
      </c>
      <c r="AK51" s="34">
        <v>2942</v>
      </c>
      <c r="AL51" s="34">
        <v>2931</v>
      </c>
      <c r="AM51" s="125">
        <v>2931</v>
      </c>
      <c r="AN51" s="124">
        <v>2901</v>
      </c>
      <c r="AO51" s="34">
        <v>2901</v>
      </c>
      <c r="AP51" s="34">
        <v>2899</v>
      </c>
      <c r="AQ51" s="125">
        <v>2899</v>
      </c>
      <c r="AR51" s="124">
        <v>2932</v>
      </c>
      <c r="AS51" s="34">
        <v>2932</v>
      </c>
      <c r="AT51" s="34">
        <v>2938</v>
      </c>
      <c r="AU51" s="125">
        <v>2938</v>
      </c>
      <c r="AV51" s="124">
        <v>2941</v>
      </c>
      <c r="AW51" s="34">
        <v>2941</v>
      </c>
      <c r="AX51" s="34">
        <v>2981</v>
      </c>
      <c r="AY51" s="125">
        <v>2981</v>
      </c>
    </row>
    <row r="52" spans="1:51" ht="16.5" x14ac:dyDescent="0.3">
      <c r="A52" s="7"/>
      <c r="B52" s="163" t="s">
        <v>170</v>
      </c>
      <c r="C52" s="78"/>
      <c r="D52" s="124"/>
      <c r="E52" s="34"/>
      <c r="F52" s="34"/>
      <c r="G52" s="125"/>
      <c r="H52" s="124"/>
      <c r="I52" s="34"/>
      <c r="J52" s="34"/>
      <c r="K52" s="125"/>
      <c r="L52" s="124"/>
      <c r="M52" s="34"/>
      <c r="N52" s="34"/>
      <c r="O52" s="125"/>
      <c r="P52" s="124"/>
      <c r="Q52" s="34"/>
      <c r="R52" s="34"/>
      <c r="S52" s="125"/>
      <c r="T52" s="124"/>
      <c r="U52" s="34"/>
      <c r="V52" s="34"/>
      <c r="W52" s="125"/>
      <c r="X52" s="124"/>
      <c r="Y52" s="34"/>
      <c r="Z52" s="34"/>
      <c r="AA52" s="125"/>
      <c r="AB52" s="124">
        <v>4486</v>
      </c>
      <c r="AC52" s="34">
        <v>4486</v>
      </c>
      <c r="AD52" s="34">
        <v>4541</v>
      </c>
      <c r="AE52" s="125">
        <v>4541</v>
      </c>
      <c r="AF52" s="124">
        <v>4523</v>
      </c>
      <c r="AG52" s="34">
        <v>4523</v>
      </c>
      <c r="AH52" s="34">
        <v>4561</v>
      </c>
      <c r="AI52" s="125">
        <v>4561</v>
      </c>
      <c r="AJ52" s="124">
        <v>4503</v>
      </c>
      <c r="AK52" s="34">
        <v>4503</v>
      </c>
      <c r="AL52" s="34">
        <v>4558</v>
      </c>
      <c r="AM52" s="125">
        <v>4558</v>
      </c>
      <c r="AN52" s="124">
        <v>4516</v>
      </c>
      <c r="AO52" s="34">
        <v>4516</v>
      </c>
      <c r="AP52" s="34">
        <v>4540</v>
      </c>
      <c r="AQ52" s="125">
        <v>4540</v>
      </c>
      <c r="AR52" s="124">
        <v>4541</v>
      </c>
      <c r="AS52" s="34">
        <v>4541</v>
      </c>
      <c r="AT52" s="34">
        <v>4547</v>
      </c>
      <c r="AU52" s="125">
        <v>4547</v>
      </c>
      <c r="AV52" s="124">
        <v>4539</v>
      </c>
      <c r="AW52" s="34">
        <v>4539</v>
      </c>
      <c r="AX52" s="34">
        <v>4539</v>
      </c>
      <c r="AY52" s="125">
        <v>4539</v>
      </c>
    </row>
    <row r="53" spans="1:51" ht="16.5" x14ac:dyDescent="0.3">
      <c r="A53" s="7"/>
      <c r="B53" s="8"/>
      <c r="C53" s="78"/>
      <c r="D53" s="124"/>
      <c r="E53" s="34"/>
      <c r="F53" s="34"/>
      <c r="G53" s="125"/>
      <c r="H53" s="124"/>
      <c r="I53" s="34"/>
      <c r="J53" s="34"/>
      <c r="K53" s="125"/>
      <c r="L53" s="124"/>
      <c r="M53" s="34"/>
      <c r="N53" s="34"/>
      <c r="O53" s="125"/>
      <c r="P53" s="124"/>
      <c r="Q53" s="34"/>
      <c r="R53" s="34"/>
      <c r="S53" s="125"/>
      <c r="T53" s="124"/>
      <c r="U53" s="34"/>
      <c r="V53" s="34"/>
      <c r="W53" s="125"/>
      <c r="X53" s="124"/>
      <c r="Y53" s="34"/>
      <c r="Z53" s="34"/>
      <c r="AA53" s="125"/>
      <c r="AB53" s="124"/>
      <c r="AC53" s="34"/>
      <c r="AD53" s="34"/>
      <c r="AE53" s="125"/>
      <c r="AF53" s="124"/>
      <c r="AG53" s="34"/>
      <c r="AH53" s="34"/>
      <c r="AI53" s="125"/>
      <c r="AJ53" s="124"/>
      <c r="AK53" s="34"/>
      <c r="AL53" s="34"/>
      <c r="AM53" s="125"/>
      <c r="AN53" s="124"/>
      <c r="AO53" s="34"/>
      <c r="AP53" s="34"/>
      <c r="AQ53" s="125"/>
      <c r="AR53" s="124"/>
      <c r="AS53" s="34"/>
      <c r="AT53" s="34"/>
      <c r="AU53" s="125"/>
      <c r="AV53" s="124"/>
      <c r="AW53" s="34"/>
      <c r="AX53" s="34"/>
      <c r="AY53" s="125"/>
    </row>
    <row r="54" spans="1:51" ht="16.5" x14ac:dyDescent="0.3">
      <c r="A54" s="4">
        <v>2.2000000000000002</v>
      </c>
      <c r="B54" s="36" t="s">
        <v>56</v>
      </c>
      <c r="C54" s="83"/>
      <c r="D54" s="124"/>
      <c r="E54" s="34"/>
      <c r="F54" s="34"/>
      <c r="G54" s="125"/>
      <c r="H54" s="124"/>
      <c r="I54" s="34"/>
      <c r="J54" s="34"/>
      <c r="K54" s="125"/>
      <c r="L54" s="124"/>
      <c r="M54" s="34"/>
      <c r="N54" s="34"/>
      <c r="O54" s="125"/>
      <c r="P54" s="124"/>
      <c r="Q54" s="34"/>
      <c r="R54" s="34"/>
      <c r="S54" s="125"/>
      <c r="T54" s="124"/>
      <c r="U54" s="34"/>
      <c r="V54" s="34"/>
      <c r="W54" s="125"/>
      <c r="X54" s="124"/>
      <c r="Y54" s="34"/>
      <c r="Z54" s="34"/>
      <c r="AA54" s="125"/>
      <c r="AB54" s="124"/>
      <c r="AC54" s="34"/>
      <c r="AD54" s="34"/>
      <c r="AE54" s="125"/>
      <c r="AF54" s="124"/>
      <c r="AG54" s="34"/>
      <c r="AH54" s="34"/>
      <c r="AI54" s="125"/>
      <c r="AJ54" s="124"/>
      <c r="AK54" s="34"/>
      <c r="AL54" s="34"/>
      <c r="AM54" s="125"/>
      <c r="AN54" s="124"/>
      <c r="AO54" s="34"/>
      <c r="AP54" s="34"/>
      <c r="AQ54" s="125"/>
      <c r="AR54" s="124"/>
      <c r="AS54" s="34"/>
      <c r="AT54" s="34"/>
      <c r="AU54" s="125"/>
      <c r="AV54" s="124"/>
      <c r="AW54" s="34"/>
      <c r="AX54" s="34"/>
      <c r="AY54" s="125"/>
    </row>
    <row r="55" spans="1:51" ht="16.5" x14ac:dyDescent="0.3">
      <c r="A55" s="7" t="s">
        <v>57</v>
      </c>
      <c r="B55" s="8" t="s">
        <v>58</v>
      </c>
      <c r="C55" s="78" t="s">
        <v>31</v>
      </c>
      <c r="D55" s="124">
        <v>120</v>
      </c>
      <c r="E55" s="34">
        <v>120</v>
      </c>
      <c r="F55" s="34">
        <v>120</v>
      </c>
      <c r="G55" s="125">
        <v>120</v>
      </c>
      <c r="H55" s="124">
        <v>120</v>
      </c>
      <c r="I55" s="34">
        <v>120</v>
      </c>
      <c r="J55" s="34">
        <v>120</v>
      </c>
      <c r="K55" s="125">
        <v>120</v>
      </c>
      <c r="L55" s="124">
        <v>120</v>
      </c>
      <c r="M55" s="34">
        <v>120</v>
      </c>
      <c r="N55" s="34">
        <v>120</v>
      </c>
      <c r="O55" s="125">
        <v>120</v>
      </c>
      <c r="P55" s="124">
        <v>120</v>
      </c>
      <c r="Q55" s="34">
        <v>120</v>
      </c>
      <c r="R55" s="34">
        <v>120</v>
      </c>
      <c r="S55" s="125">
        <v>120</v>
      </c>
      <c r="T55" s="124">
        <v>120</v>
      </c>
      <c r="U55" s="34">
        <v>120</v>
      </c>
      <c r="V55" s="34">
        <v>120</v>
      </c>
      <c r="W55" s="125">
        <v>120</v>
      </c>
      <c r="X55" s="124">
        <v>120</v>
      </c>
      <c r="Y55" s="34">
        <v>120</v>
      </c>
      <c r="Z55" s="34">
        <v>120</v>
      </c>
      <c r="AA55" s="125">
        <v>120</v>
      </c>
      <c r="AB55" s="124">
        <v>120</v>
      </c>
      <c r="AC55" s="34">
        <v>120</v>
      </c>
      <c r="AD55" s="34">
        <v>120</v>
      </c>
      <c r="AE55" s="125">
        <v>120</v>
      </c>
      <c r="AF55" s="124">
        <v>120</v>
      </c>
      <c r="AG55" s="34">
        <v>120</v>
      </c>
      <c r="AH55" s="34">
        <v>120</v>
      </c>
      <c r="AI55" s="125">
        <v>120</v>
      </c>
      <c r="AJ55" s="124">
        <v>120</v>
      </c>
      <c r="AK55" s="34">
        <v>120</v>
      </c>
      <c r="AL55" s="34">
        <v>120</v>
      </c>
      <c r="AM55" s="125">
        <v>120</v>
      </c>
      <c r="AN55" s="124">
        <v>120</v>
      </c>
      <c r="AO55" s="34">
        <v>120</v>
      </c>
      <c r="AP55" s="34">
        <v>120</v>
      </c>
      <c r="AQ55" s="125">
        <v>120</v>
      </c>
      <c r="AR55" s="124">
        <v>120</v>
      </c>
      <c r="AS55" s="34">
        <v>120</v>
      </c>
      <c r="AT55" s="34">
        <v>120</v>
      </c>
      <c r="AU55" s="125">
        <v>120</v>
      </c>
      <c r="AV55" s="124">
        <v>120</v>
      </c>
      <c r="AW55" s="34">
        <v>120</v>
      </c>
      <c r="AX55" s="34">
        <v>120</v>
      </c>
      <c r="AY55" s="125">
        <v>120</v>
      </c>
    </row>
    <row r="56" spans="1:51" ht="16.5" x14ac:dyDescent="0.3">
      <c r="A56" s="7" t="s">
        <v>59</v>
      </c>
      <c r="B56" s="163" t="s">
        <v>171</v>
      </c>
      <c r="C56" s="78" t="s">
        <v>31</v>
      </c>
      <c r="D56" s="124">
        <v>153.86437834526942</v>
      </c>
      <c r="E56" s="34">
        <v>153.86437834526942</v>
      </c>
      <c r="F56" s="34">
        <v>255.30485736103492</v>
      </c>
      <c r="G56" s="125">
        <v>255.30485736103492</v>
      </c>
      <c r="H56" s="124">
        <v>215.90461756455443</v>
      </c>
      <c r="I56" s="34">
        <v>215.90461756455443</v>
      </c>
      <c r="J56" s="34">
        <v>261.15550103646592</v>
      </c>
      <c r="K56" s="125">
        <v>261.15550103646592</v>
      </c>
      <c r="L56" s="124">
        <v>282.29603487556096</v>
      </c>
      <c r="M56" s="34">
        <v>282.29603487556096</v>
      </c>
      <c r="N56" s="34">
        <v>314.90142113940465</v>
      </c>
      <c r="O56" s="125">
        <v>314.90142113940465</v>
      </c>
      <c r="P56" s="124">
        <v>306.62992006127388</v>
      </c>
      <c r="Q56" s="34">
        <v>306.62992006127388</v>
      </c>
      <c r="R56" s="34">
        <v>349.96901319914605</v>
      </c>
      <c r="S56" s="125">
        <v>349.96901319914605</v>
      </c>
      <c r="T56" s="124">
        <v>281.98678046840178</v>
      </c>
      <c r="U56" s="34">
        <v>281.98678046840178</v>
      </c>
      <c r="V56" s="34">
        <v>282.07344563776724</v>
      </c>
      <c r="W56" s="125">
        <v>282.07344563776724</v>
      </c>
      <c r="X56" s="124">
        <v>373.05171261124133</v>
      </c>
      <c r="Y56" s="34">
        <v>373.05171261124133</v>
      </c>
      <c r="Z56" s="34">
        <v>315.57999999999993</v>
      </c>
      <c r="AA56" s="125">
        <v>315.57999999999993</v>
      </c>
      <c r="AB56" s="124">
        <v>116.06630593160389</v>
      </c>
      <c r="AC56" s="34">
        <v>116.06630593160389</v>
      </c>
      <c r="AD56" s="34">
        <v>112.92999999999984</v>
      </c>
      <c r="AE56" s="125">
        <v>112.92999999999984</v>
      </c>
      <c r="AF56" s="124">
        <v>215.73297659582022</v>
      </c>
      <c r="AG56" s="34">
        <v>215.73297659582022</v>
      </c>
      <c r="AH56" s="34">
        <v>206.20222186792626</v>
      </c>
      <c r="AI56" s="125">
        <v>206.20222186792626</v>
      </c>
      <c r="AJ56" s="124">
        <v>143</v>
      </c>
      <c r="AK56" s="34">
        <v>143</v>
      </c>
      <c r="AL56" s="34">
        <v>154</v>
      </c>
      <c r="AM56" s="125">
        <v>154</v>
      </c>
      <c r="AN56" s="124">
        <v>104</v>
      </c>
      <c r="AO56" s="34">
        <v>104</v>
      </c>
      <c r="AP56" s="34">
        <v>106</v>
      </c>
      <c r="AQ56" s="125">
        <v>106</v>
      </c>
      <c r="AR56" s="124">
        <v>123.18442681756233</v>
      </c>
      <c r="AS56" s="34">
        <v>123.18442681756233</v>
      </c>
      <c r="AT56" s="34">
        <v>117.10483806446064</v>
      </c>
      <c r="AU56" s="125">
        <v>117.10483806446064</v>
      </c>
      <c r="AV56" s="124">
        <v>152.31606123414031</v>
      </c>
      <c r="AW56" s="34">
        <v>152.31606123414031</v>
      </c>
      <c r="AX56" s="34">
        <v>162.13961853938463</v>
      </c>
      <c r="AY56" s="125">
        <v>162.13961853938463</v>
      </c>
    </row>
    <row r="57" spans="1:51" ht="31.5" x14ac:dyDescent="0.3">
      <c r="A57" s="7"/>
      <c r="B57" s="163" t="s">
        <v>172</v>
      </c>
      <c r="C57" s="78"/>
      <c r="D57" s="124"/>
      <c r="E57" s="40">
        <v>120</v>
      </c>
      <c r="F57" s="34"/>
      <c r="G57" s="138">
        <v>120</v>
      </c>
      <c r="H57" s="124"/>
      <c r="I57" s="40">
        <v>120</v>
      </c>
      <c r="J57" s="34"/>
      <c r="K57" s="138">
        <v>120</v>
      </c>
      <c r="L57" s="124"/>
      <c r="M57" s="40">
        <v>120</v>
      </c>
      <c r="N57" s="34"/>
      <c r="O57" s="138">
        <v>120</v>
      </c>
      <c r="P57" s="124"/>
      <c r="Q57" s="40">
        <v>120</v>
      </c>
      <c r="R57" s="34"/>
      <c r="S57" s="138">
        <v>120</v>
      </c>
      <c r="T57" s="124"/>
      <c r="U57" s="40">
        <v>120</v>
      </c>
      <c r="V57" s="34"/>
      <c r="W57" s="138">
        <v>120</v>
      </c>
      <c r="X57" s="124"/>
      <c r="Y57" s="40">
        <v>120</v>
      </c>
      <c r="Z57" s="34"/>
      <c r="AA57" s="138">
        <v>120</v>
      </c>
      <c r="AB57" s="124"/>
      <c r="AC57" s="40">
        <v>116.06630593160389</v>
      </c>
      <c r="AD57" s="34"/>
      <c r="AE57" s="138">
        <v>112.92999999999984</v>
      </c>
      <c r="AF57" s="124"/>
      <c r="AG57" s="40">
        <v>120</v>
      </c>
      <c r="AH57" s="34"/>
      <c r="AI57" s="138">
        <v>120</v>
      </c>
      <c r="AJ57" s="124"/>
      <c r="AK57" s="40">
        <v>120</v>
      </c>
      <c r="AL57" s="34"/>
      <c r="AM57" s="138">
        <v>120</v>
      </c>
      <c r="AN57" s="124"/>
      <c r="AO57" s="40">
        <v>104</v>
      </c>
      <c r="AP57" s="34"/>
      <c r="AQ57" s="138">
        <v>106</v>
      </c>
      <c r="AR57" s="124"/>
      <c r="AS57" s="40">
        <v>120</v>
      </c>
      <c r="AT57" s="34"/>
      <c r="AU57" s="138">
        <v>117.10483806446064</v>
      </c>
      <c r="AV57" s="124"/>
      <c r="AW57" s="40">
        <v>120</v>
      </c>
      <c r="AX57" s="34"/>
      <c r="AY57" s="138">
        <v>120</v>
      </c>
    </row>
    <row r="58" spans="1:51" ht="16.5" x14ac:dyDescent="0.3">
      <c r="A58" s="7"/>
      <c r="B58" s="163" t="s">
        <v>173</v>
      </c>
      <c r="C58" s="78"/>
      <c r="D58" s="124"/>
      <c r="E58" s="40"/>
      <c r="F58" s="34"/>
      <c r="G58" s="138"/>
      <c r="H58" s="124"/>
      <c r="I58" s="40"/>
      <c r="J58" s="34"/>
      <c r="K58" s="138"/>
      <c r="L58" s="124"/>
      <c r="M58" s="40"/>
      <c r="N58" s="34"/>
      <c r="O58" s="138"/>
      <c r="P58" s="124"/>
      <c r="Q58" s="40"/>
      <c r="R58" s="34"/>
      <c r="S58" s="138"/>
      <c r="T58" s="124"/>
      <c r="U58" s="40"/>
      <c r="V58" s="34"/>
      <c r="W58" s="138"/>
      <c r="X58" s="124"/>
      <c r="Y58" s="40"/>
      <c r="Z58" s="34"/>
      <c r="AA58" s="138"/>
      <c r="AB58" s="124">
        <v>237.67000000000007</v>
      </c>
      <c r="AC58" s="40">
        <v>237.67000000000007</v>
      </c>
      <c r="AD58" s="34">
        <v>182.67000000000007</v>
      </c>
      <c r="AE58" s="138">
        <v>182.67000000000007</v>
      </c>
      <c r="AF58" s="124">
        <v>199</v>
      </c>
      <c r="AG58" s="40">
        <v>199</v>
      </c>
      <c r="AH58" s="34">
        <v>161</v>
      </c>
      <c r="AI58" s="138">
        <v>161</v>
      </c>
      <c r="AJ58" s="124">
        <v>210</v>
      </c>
      <c r="AK58" s="40">
        <v>210</v>
      </c>
      <c r="AL58" s="34">
        <v>155</v>
      </c>
      <c r="AM58" s="138">
        <v>155</v>
      </c>
      <c r="AN58" s="124">
        <v>211</v>
      </c>
      <c r="AO58" s="40">
        <v>211</v>
      </c>
      <c r="AP58" s="34">
        <v>187</v>
      </c>
      <c r="AQ58" s="138">
        <v>187</v>
      </c>
      <c r="AR58" s="124">
        <v>161</v>
      </c>
      <c r="AS58" s="40">
        <v>161</v>
      </c>
      <c r="AT58" s="34">
        <v>155</v>
      </c>
      <c r="AU58" s="138">
        <v>155</v>
      </c>
      <c r="AV58" s="124">
        <v>178</v>
      </c>
      <c r="AW58" s="40">
        <v>178</v>
      </c>
      <c r="AX58" s="34">
        <v>178</v>
      </c>
      <c r="AY58" s="138">
        <v>178</v>
      </c>
    </row>
    <row r="59" spans="1:51" ht="31.5" x14ac:dyDescent="0.3">
      <c r="A59" s="7"/>
      <c r="B59" s="163" t="s">
        <v>174</v>
      </c>
      <c r="C59" s="78"/>
      <c r="D59" s="124"/>
      <c r="E59" s="34"/>
      <c r="F59" s="34"/>
      <c r="G59" s="125"/>
      <c r="H59" s="124"/>
      <c r="I59" s="34"/>
      <c r="J59" s="34"/>
      <c r="K59" s="125"/>
      <c r="L59" s="124"/>
      <c r="M59" s="34"/>
      <c r="N59" s="34"/>
      <c r="O59" s="125"/>
      <c r="P59" s="124"/>
      <c r="Q59" s="34"/>
      <c r="R59" s="34"/>
      <c r="S59" s="125"/>
      <c r="T59" s="124"/>
      <c r="U59" s="34"/>
      <c r="V59" s="34"/>
      <c r="W59" s="125"/>
      <c r="X59" s="124"/>
      <c r="Y59" s="34"/>
      <c r="Z59" s="34"/>
      <c r="AA59" s="125"/>
      <c r="AB59" s="124"/>
      <c r="AC59" s="34">
        <v>120</v>
      </c>
      <c r="AD59" s="34"/>
      <c r="AE59" s="125">
        <v>120</v>
      </c>
      <c r="AF59" s="124"/>
      <c r="AG59" s="34">
        <v>120</v>
      </c>
      <c r="AH59" s="34"/>
      <c r="AI59" s="125">
        <v>120</v>
      </c>
      <c r="AJ59" s="124"/>
      <c r="AK59" s="34">
        <v>120</v>
      </c>
      <c r="AL59" s="34"/>
      <c r="AM59" s="125">
        <v>120</v>
      </c>
      <c r="AN59" s="124"/>
      <c r="AO59" s="34">
        <v>120</v>
      </c>
      <c r="AP59" s="34"/>
      <c r="AQ59" s="125">
        <v>120</v>
      </c>
      <c r="AR59" s="124"/>
      <c r="AS59" s="34">
        <v>120</v>
      </c>
      <c r="AT59" s="34"/>
      <c r="AU59" s="125">
        <v>120</v>
      </c>
      <c r="AV59" s="124"/>
      <c r="AW59" s="34">
        <v>120</v>
      </c>
      <c r="AX59" s="34"/>
      <c r="AY59" s="125">
        <v>120</v>
      </c>
    </row>
    <row r="60" spans="1:51" ht="16.5" x14ac:dyDescent="0.3">
      <c r="A60" s="4">
        <v>2.2999999999999998</v>
      </c>
      <c r="B60" s="36" t="s">
        <v>55</v>
      </c>
      <c r="C60" s="78"/>
      <c r="D60" s="124"/>
      <c r="E60" s="34"/>
      <c r="F60" s="34"/>
      <c r="G60" s="125"/>
      <c r="H60" s="124"/>
      <c r="I60" s="34"/>
      <c r="J60" s="34"/>
      <c r="K60" s="125"/>
      <c r="L60" s="124"/>
      <c r="M60" s="34"/>
      <c r="N60" s="34"/>
      <c r="O60" s="125"/>
      <c r="P60" s="124"/>
      <c r="Q60" s="34"/>
      <c r="R60" s="34"/>
      <c r="S60" s="125"/>
      <c r="T60" s="124"/>
      <c r="U60" s="34"/>
      <c r="V60" s="34"/>
      <c r="W60" s="125"/>
      <c r="X60" s="124"/>
      <c r="Y60" s="34"/>
      <c r="Z60" s="34"/>
      <c r="AA60" s="125"/>
      <c r="AB60" s="124"/>
      <c r="AC60" s="34"/>
      <c r="AD60" s="34"/>
      <c r="AE60" s="125"/>
      <c r="AF60" s="124"/>
      <c r="AG60" s="34"/>
      <c r="AH60" s="34"/>
      <c r="AI60" s="125"/>
      <c r="AJ60" s="124"/>
      <c r="AK60" s="34"/>
      <c r="AL60" s="34"/>
      <c r="AM60" s="125"/>
      <c r="AN60" s="124"/>
      <c r="AO60" s="34"/>
      <c r="AP60" s="34"/>
      <c r="AQ60" s="125"/>
      <c r="AR60" s="124"/>
      <c r="AS60" s="34"/>
      <c r="AT60" s="34"/>
      <c r="AU60" s="125"/>
      <c r="AV60" s="124"/>
      <c r="AW60" s="34"/>
      <c r="AX60" s="34"/>
      <c r="AY60" s="125"/>
    </row>
    <row r="61" spans="1:51" ht="31.5" x14ac:dyDescent="0.25">
      <c r="A61" s="7" t="s">
        <v>60</v>
      </c>
      <c r="B61" s="37" t="s">
        <v>61</v>
      </c>
      <c r="C61" s="78" t="s">
        <v>31</v>
      </c>
      <c r="D61" s="139">
        <v>3445</v>
      </c>
      <c r="E61" s="41">
        <v>3478.8643783452685</v>
      </c>
      <c r="F61" s="41">
        <v>3280</v>
      </c>
      <c r="G61" s="140">
        <v>3415.304857361034</v>
      </c>
      <c r="H61" s="139">
        <v>3254</v>
      </c>
      <c r="I61" s="41">
        <v>3349.9046175645544</v>
      </c>
      <c r="J61" s="41">
        <v>3239</v>
      </c>
      <c r="K61" s="140">
        <v>3380.1555010364659</v>
      </c>
      <c r="L61" s="139">
        <v>3157</v>
      </c>
      <c r="M61" s="41">
        <v>3319.296034875561</v>
      </c>
      <c r="N61" s="41">
        <v>3233</v>
      </c>
      <c r="O61" s="140">
        <v>3427.9014211394046</v>
      </c>
      <c r="P61" s="139">
        <v>3074</v>
      </c>
      <c r="Q61" s="41">
        <v>3317.5253988169725</v>
      </c>
      <c r="R61" s="41">
        <v>3084</v>
      </c>
      <c r="S61" s="140">
        <v>3369.8307706467263</v>
      </c>
      <c r="T61" s="139">
        <v>3002</v>
      </c>
      <c r="U61" s="41">
        <v>3355.7750384065985</v>
      </c>
      <c r="V61" s="41">
        <v>2972</v>
      </c>
      <c r="W61" s="140">
        <v>3340.5535511020294</v>
      </c>
      <c r="X61" s="139">
        <v>2822</v>
      </c>
      <c r="Y61" s="41">
        <v>3271.9846739640871</v>
      </c>
      <c r="Z61" s="41">
        <v>2879</v>
      </c>
      <c r="AA61" s="140">
        <v>3271.64</v>
      </c>
      <c r="AB61" s="139">
        <v>2990</v>
      </c>
      <c r="AC61" s="41">
        <v>3263.8309487057068</v>
      </c>
      <c r="AD61" s="41">
        <v>2993</v>
      </c>
      <c r="AE61" s="140">
        <v>3266.88</v>
      </c>
      <c r="AF61" s="139">
        <v>2840</v>
      </c>
      <c r="AG61" s="41">
        <v>3374.1203119890806</v>
      </c>
      <c r="AH61" s="41">
        <v>2864</v>
      </c>
      <c r="AI61" s="140">
        <v>3376.3504341961575</v>
      </c>
      <c r="AJ61" s="139">
        <v>2942</v>
      </c>
      <c r="AK61" s="41">
        <v>3254.9999999999995</v>
      </c>
      <c r="AL61" s="41">
        <v>2931</v>
      </c>
      <c r="AM61" s="140">
        <v>3255</v>
      </c>
      <c r="AN61" s="139">
        <v>2901</v>
      </c>
      <c r="AO61" s="41">
        <v>3377</v>
      </c>
      <c r="AP61" s="41">
        <v>2899</v>
      </c>
      <c r="AQ61" s="140">
        <v>3375</v>
      </c>
      <c r="AR61" s="139">
        <v>2932</v>
      </c>
      <c r="AS61" s="41">
        <v>3410.981685096639</v>
      </c>
      <c r="AT61" s="41">
        <v>2938</v>
      </c>
      <c r="AU61" s="140">
        <v>3413.8847507651662</v>
      </c>
      <c r="AV61" s="139">
        <v>2941</v>
      </c>
      <c r="AW61" s="41">
        <v>3369.969804907988</v>
      </c>
      <c r="AX61" s="41">
        <v>2981</v>
      </c>
      <c r="AY61" s="140">
        <v>3388.2076057252921</v>
      </c>
    </row>
    <row r="62" spans="1:51" ht="16.5" x14ac:dyDescent="0.3">
      <c r="A62" s="7" t="s">
        <v>62</v>
      </c>
      <c r="B62" s="8"/>
      <c r="C62" s="78" t="s">
        <v>31</v>
      </c>
      <c r="D62" s="124"/>
      <c r="E62" s="34"/>
      <c r="F62" s="34"/>
      <c r="G62" s="125"/>
      <c r="H62" s="124"/>
      <c r="I62" s="34"/>
      <c r="J62" s="34"/>
      <c r="K62" s="125"/>
      <c r="L62" s="124"/>
      <c r="M62" s="34"/>
      <c r="N62" s="34"/>
      <c r="O62" s="125"/>
      <c r="P62" s="124"/>
      <c r="Q62" s="34"/>
      <c r="R62" s="34"/>
      <c r="S62" s="125"/>
      <c r="T62" s="124"/>
      <c r="U62" s="34"/>
      <c r="V62" s="34"/>
      <c r="W62" s="125"/>
      <c r="X62" s="124"/>
      <c r="Y62" s="34"/>
      <c r="Z62" s="34"/>
      <c r="AA62" s="125"/>
      <c r="AB62" s="124">
        <v>4486</v>
      </c>
      <c r="AC62" s="34">
        <v>4603.67</v>
      </c>
      <c r="AD62" s="34">
        <v>4541</v>
      </c>
      <c r="AE62" s="125">
        <v>4603.67</v>
      </c>
      <c r="AF62" s="124">
        <v>4523</v>
      </c>
      <c r="AG62" s="34">
        <v>4602</v>
      </c>
      <c r="AH62" s="34">
        <v>4561</v>
      </c>
      <c r="AI62" s="125">
        <v>4602</v>
      </c>
      <c r="AJ62" s="124">
        <v>4503</v>
      </c>
      <c r="AK62" s="34">
        <v>4593</v>
      </c>
      <c r="AL62" s="34">
        <v>4558</v>
      </c>
      <c r="AM62" s="125">
        <v>4593</v>
      </c>
      <c r="AN62" s="124">
        <v>4516</v>
      </c>
      <c r="AO62" s="34">
        <v>4607</v>
      </c>
      <c r="AP62" s="34">
        <v>4540</v>
      </c>
      <c r="AQ62" s="125">
        <v>4607</v>
      </c>
      <c r="AR62" s="124">
        <v>4541</v>
      </c>
      <c r="AS62" s="34">
        <v>4582</v>
      </c>
      <c r="AT62" s="34">
        <v>4547</v>
      </c>
      <c r="AU62" s="125">
        <v>4582</v>
      </c>
      <c r="AV62" s="124">
        <v>4539</v>
      </c>
      <c r="AW62" s="34">
        <v>4597</v>
      </c>
      <c r="AX62" s="34">
        <v>4539</v>
      </c>
      <c r="AY62" s="125">
        <v>4597</v>
      </c>
    </row>
    <row r="63" spans="1:51" ht="16.5" x14ac:dyDescent="0.3">
      <c r="A63" s="7"/>
      <c r="B63" s="8"/>
      <c r="C63" s="78"/>
      <c r="D63" s="124"/>
      <c r="E63" s="34"/>
      <c r="F63" s="34"/>
      <c r="G63" s="125"/>
      <c r="H63" s="124"/>
      <c r="I63" s="34"/>
      <c r="J63" s="34"/>
      <c r="K63" s="125"/>
      <c r="L63" s="124"/>
      <c r="M63" s="34"/>
      <c r="N63" s="34"/>
      <c r="O63" s="125"/>
      <c r="P63" s="124"/>
      <c r="Q63" s="34"/>
      <c r="R63" s="34"/>
      <c r="S63" s="125"/>
      <c r="T63" s="124"/>
      <c r="U63" s="34"/>
      <c r="V63" s="34"/>
      <c r="W63" s="125"/>
      <c r="X63" s="124"/>
      <c r="Y63" s="34"/>
      <c r="Z63" s="34"/>
      <c r="AA63" s="125"/>
      <c r="AB63" s="124"/>
      <c r="AC63" s="34"/>
      <c r="AD63" s="34"/>
      <c r="AE63" s="125"/>
      <c r="AF63" s="124"/>
      <c r="AG63" s="34"/>
      <c r="AH63" s="34"/>
      <c r="AI63" s="125"/>
      <c r="AJ63" s="124"/>
      <c r="AK63" s="34"/>
      <c r="AL63" s="34"/>
      <c r="AM63" s="125"/>
      <c r="AN63" s="124"/>
      <c r="AO63" s="34"/>
      <c r="AP63" s="34"/>
      <c r="AQ63" s="125"/>
      <c r="AR63" s="124"/>
      <c r="AS63" s="34"/>
      <c r="AT63" s="34"/>
      <c r="AU63" s="125"/>
      <c r="AV63" s="124"/>
      <c r="AW63" s="34"/>
      <c r="AX63" s="34"/>
      <c r="AY63" s="125"/>
    </row>
    <row r="64" spans="1:51" ht="16.5" x14ac:dyDescent="0.3">
      <c r="A64" s="4">
        <v>2.4</v>
      </c>
      <c r="B64" s="36" t="s">
        <v>63</v>
      </c>
      <c r="C64" s="78"/>
      <c r="D64" s="124"/>
      <c r="E64" s="34"/>
      <c r="F64" s="34"/>
      <c r="G64" s="125"/>
      <c r="H64" s="124"/>
      <c r="I64" s="34"/>
      <c r="J64" s="34"/>
      <c r="K64" s="125"/>
      <c r="L64" s="124"/>
      <c r="M64" s="34"/>
      <c r="N64" s="34"/>
      <c r="O64" s="125"/>
      <c r="P64" s="124"/>
      <c r="Q64" s="34"/>
      <c r="R64" s="34"/>
      <c r="S64" s="125"/>
      <c r="T64" s="124"/>
      <c r="U64" s="34"/>
      <c r="V64" s="34"/>
      <c r="W64" s="125"/>
      <c r="X64" s="124"/>
      <c r="Y64" s="34"/>
      <c r="Z64" s="34"/>
      <c r="AA64" s="125"/>
      <c r="AB64" s="124"/>
      <c r="AC64" s="34"/>
      <c r="AD64" s="34"/>
      <c r="AE64" s="125"/>
      <c r="AF64" s="124"/>
      <c r="AG64" s="34"/>
      <c r="AH64" s="34"/>
      <c r="AI64" s="125"/>
      <c r="AJ64" s="124"/>
      <c r="AK64" s="34"/>
      <c r="AL64" s="34"/>
      <c r="AM64" s="125"/>
      <c r="AN64" s="124"/>
      <c r="AO64" s="34"/>
      <c r="AP64" s="34"/>
      <c r="AQ64" s="125"/>
      <c r="AR64" s="124"/>
      <c r="AS64" s="34"/>
      <c r="AT64" s="34"/>
      <c r="AU64" s="125"/>
      <c r="AV64" s="124"/>
      <c r="AW64" s="34"/>
      <c r="AX64" s="34"/>
      <c r="AY64" s="125"/>
    </row>
    <row r="65" spans="1:51" ht="16.5" x14ac:dyDescent="0.3">
      <c r="A65" s="7" t="s">
        <v>64</v>
      </c>
      <c r="B65" s="8" t="s">
        <v>65</v>
      </c>
      <c r="C65" s="78" t="s">
        <v>66</v>
      </c>
      <c r="D65" s="124">
        <v>3128.1377134178624</v>
      </c>
      <c r="E65" s="34">
        <v>3189.1614110667847</v>
      </c>
      <c r="F65" s="34">
        <v>3265.0750698620218</v>
      </c>
      <c r="G65" s="125">
        <v>3327.2031010372425</v>
      </c>
      <c r="H65" s="124">
        <v>3180.2572007191011</v>
      </c>
      <c r="I65" s="34">
        <v>3266.8577215200671</v>
      </c>
      <c r="J65" s="34">
        <v>3075.2069691182155</v>
      </c>
      <c r="K65" s="125">
        <v>3160.9603106099653</v>
      </c>
      <c r="L65" s="124">
        <v>3425.3698410946404</v>
      </c>
      <c r="M65" s="34">
        <v>3523.856207222811</v>
      </c>
      <c r="N65" s="34">
        <v>3346.9786151247695</v>
      </c>
      <c r="O65" s="125">
        <v>3444.8327939108331</v>
      </c>
      <c r="P65" s="124">
        <v>3344.2893873800526</v>
      </c>
      <c r="Q65" s="34">
        <v>3430.9531265756355</v>
      </c>
      <c r="R65" s="34">
        <v>3283.752105811921</v>
      </c>
      <c r="S65" s="125">
        <v>3369.9276410883904</v>
      </c>
      <c r="T65" s="124">
        <v>3177.4758919521969</v>
      </c>
      <c r="U65" s="34">
        <v>3358.281409432524</v>
      </c>
      <c r="V65" s="34">
        <v>3428.9258336953126</v>
      </c>
      <c r="W65" s="125">
        <v>3611.7591733168078</v>
      </c>
      <c r="X65" s="124">
        <v>3232.3125560542148</v>
      </c>
      <c r="Y65" s="34">
        <v>3308.1777466921149</v>
      </c>
      <c r="Z65" s="34">
        <v>3291.0904597969807</v>
      </c>
      <c r="AA65" s="125">
        <v>3367.4296658018043</v>
      </c>
      <c r="AB65" s="124">
        <v>3129.2252529518732</v>
      </c>
      <c r="AC65" s="34">
        <v>3235.6297238508696</v>
      </c>
      <c r="AD65" s="34">
        <v>3155.7595010410805</v>
      </c>
      <c r="AE65" s="125">
        <v>3262.3779578298181</v>
      </c>
      <c r="AF65" s="124">
        <v>3195.0642080848565</v>
      </c>
      <c r="AG65" s="34">
        <v>3293.9905826779022</v>
      </c>
      <c r="AH65" s="34">
        <v>3240.029182956685</v>
      </c>
      <c r="AI65" s="125">
        <v>3339.3181782990928</v>
      </c>
      <c r="AJ65" s="124">
        <v>3039.5141121093834</v>
      </c>
      <c r="AK65" s="34">
        <v>3142.0260478300702</v>
      </c>
      <c r="AL65" s="34">
        <v>3198.1485108989928</v>
      </c>
      <c r="AM65" s="125">
        <v>3301.939756266318</v>
      </c>
      <c r="AN65" s="124">
        <v>3395.9615671486677</v>
      </c>
      <c r="AO65" s="34">
        <v>3506.6941840684517</v>
      </c>
      <c r="AP65" s="34">
        <v>3485.4307112972056</v>
      </c>
      <c r="AQ65" s="125">
        <v>3596.884853592695</v>
      </c>
      <c r="AR65" s="124">
        <v>3320.0452636354021</v>
      </c>
      <c r="AS65" s="34">
        <v>3391.8866119736431</v>
      </c>
      <c r="AT65" s="34">
        <v>3218.0291782863828</v>
      </c>
      <c r="AU65" s="125">
        <v>3289.0478162695399</v>
      </c>
      <c r="AV65" s="124">
        <v>3284.7474319318953</v>
      </c>
      <c r="AW65" s="34">
        <v>3453.9314634582215</v>
      </c>
      <c r="AX65" s="34">
        <v>3330.2911646275279</v>
      </c>
      <c r="AY65" s="125">
        <v>3499.8424843479629</v>
      </c>
    </row>
    <row r="66" spans="1:51" ht="16.5" x14ac:dyDescent="0.3">
      <c r="A66" s="7" t="s">
        <v>67</v>
      </c>
      <c r="B66" s="8" t="s">
        <v>68</v>
      </c>
      <c r="C66" s="78" t="s">
        <v>66</v>
      </c>
      <c r="D66" s="124">
        <v>14990.040147188145</v>
      </c>
      <c r="E66" s="34">
        <v>15025.836927793374</v>
      </c>
      <c r="F66" s="34">
        <v>14858.86696789079</v>
      </c>
      <c r="G66" s="125">
        <v>14894.663748502608</v>
      </c>
      <c r="H66" s="124">
        <v>0</v>
      </c>
      <c r="I66" s="34">
        <v>0</v>
      </c>
      <c r="J66" s="34">
        <v>0</v>
      </c>
      <c r="K66" s="125">
        <v>0</v>
      </c>
      <c r="L66" s="124">
        <v>17397.434657190635</v>
      </c>
      <c r="M66" s="34">
        <v>17468.2970729874</v>
      </c>
      <c r="N66" s="34">
        <v>16480.640225924522</v>
      </c>
      <c r="O66" s="125">
        <v>16551.502641685387</v>
      </c>
      <c r="P66" s="124">
        <v>17081.401588726512</v>
      </c>
      <c r="Q66" s="34">
        <v>17141.095252217416</v>
      </c>
      <c r="R66" s="34">
        <v>16157.870674803149</v>
      </c>
      <c r="S66" s="125">
        <v>16217.564338258555</v>
      </c>
      <c r="T66" s="124">
        <v>17081.401588860859</v>
      </c>
      <c r="U66" s="34">
        <v>17236.582300760925</v>
      </c>
      <c r="V66" s="34">
        <v>16157.870675773658</v>
      </c>
      <c r="W66" s="125">
        <v>16313.051387704063</v>
      </c>
      <c r="X66" s="124">
        <v>15337.569948186527</v>
      </c>
      <c r="Y66" s="34">
        <v>15387.368102082055</v>
      </c>
      <c r="Z66" s="34">
        <v>0</v>
      </c>
      <c r="AA66" s="125">
        <v>0</v>
      </c>
      <c r="AB66" s="124">
        <v>11751.695672717098</v>
      </c>
      <c r="AC66" s="34">
        <v>11832.864456092289</v>
      </c>
      <c r="AD66" s="34">
        <v>11751.695673123404</v>
      </c>
      <c r="AE66" s="125">
        <v>11832.864456516649</v>
      </c>
      <c r="AF66" s="124">
        <v>13243.281980681399</v>
      </c>
      <c r="AG66" s="34">
        <v>13316.44170843505</v>
      </c>
      <c r="AH66" s="34">
        <v>13083.358046875001</v>
      </c>
      <c r="AI66" s="125">
        <v>13156.517774612919</v>
      </c>
      <c r="AJ66" s="124">
        <v>13480.625178994083</v>
      </c>
      <c r="AK66" s="34">
        <v>13558.624904133243</v>
      </c>
      <c r="AL66" s="34">
        <v>13334.931498477159</v>
      </c>
      <c r="AM66" s="125">
        <v>13412.931223595298</v>
      </c>
      <c r="AN66" s="124">
        <v>13697.808932</v>
      </c>
      <c r="AO66" s="34">
        <v>13781.154762087941</v>
      </c>
      <c r="AP66" s="34">
        <v>13559.333791150442</v>
      </c>
      <c r="AQ66" s="125">
        <v>13642.67962125805</v>
      </c>
      <c r="AR66" s="124">
        <v>17958.429693917624</v>
      </c>
      <c r="AS66" s="34">
        <v>18003.496483678162</v>
      </c>
      <c r="AT66" s="34">
        <v>16128.911758394159</v>
      </c>
      <c r="AU66" s="125">
        <v>16173.978548165329</v>
      </c>
      <c r="AV66" s="124">
        <v>16074.674431060608</v>
      </c>
      <c r="AW66" s="34">
        <v>16217.368563942322</v>
      </c>
      <c r="AX66" s="34">
        <v>13505.588874113761</v>
      </c>
      <c r="AY66" s="125">
        <v>13648.283007022683</v>
      </c>
    </row>
    <row r="67" spans="1:51" ht="16.5" x14ac:dyDescent="0.3">
      <c r="A67" s="7"/>
      <c r="B67" s="8" t="s">
        <v>69</v>
      </c>
      <c r="C67" s="78" t="s">
        <v>66</v>
      </c>
      <c r="D67" s="124">
        <v>4598.6420551096908</v>
      </c>
      <c r="E67" s="34">
        <v>4634.438835714921</v>
      </c>
      <c r="F67" s="34">
        <v>4594.8028995750356</v>
      </c>
      <c r="G67" s="125">
        <v>4630.5996801868532</v>
      </c>
      <c r="H67" s="124">
        <v>4848.7962781731167</v>
      </c>
      <c r="I67" s="34">
        <v>4909.7495634844126</v>
      </c>
      <c r="J67" s="34">
        <v>4971.0302837422605</v>
      </c>
      <c r="K67" s="125">
        <v>5031.9835690314439</v>
      </c>
      <c r="L67" s="124">
        <v>5028.918172616588</v>
      </c>
      <c r="M67" s="34">
        <v>5099.7805884133504</v>
      </c>
      <c r="N67" s="34">
        <v>4824.6677090451876</v>
      </c>
      <c r="O67" s="125">
        <v>4895.5301248060514</v>
      </c>
      <c r="P67" s="124">
        <v>4947.2945195758266</v>
      </c>
      <c r="Q67" s="34">
        <v>5006.9881830667318</v>
      </c>
      <c r="R67" s="34">
        <v>4537.8401195323622</v>
      </c>
      <c r="S67" s="125">
        <v>4597.5337829877681</v>
      </c>
      <c r="T67" s="124">
        <v>4947.2945198808666</v>
      </c>
      <c r="U67" s="34">
        <v>5102.4752317809334</v>
      </c>
      <c r="V67" s="34">
        <v>4527.8852828502449</v>
      </c>
      <c r="W67" s="125">
        <v>4683.0659947806489</v>
      </c>
      <c r="X67" s="124">
        <v>4947.2944906382736</v>
      </c>
      <c r="Y67" s="34">
        <v>4997.0926445338009</v>
      </c>
      <c r="Z67" s="34">
        <v>0</v>
      </c>
      <c r="AA67" s="125">
        <v>0</v>
      </c>
      <c r="AB67" s="124">
        <v>3610.8837894007615</v>
      </c>
      <c r="AC67" s="34">
        <v>3692.0525727759523</v>
      </c>
      <c r="AD67" s="34">
        <v>0</v>
      </c>
      <c r="AE67" s="125">
        <v>0</v>
      </c>
      <c r="AF67" s="124">
        <v>4274.0944437477301</v>
      </c>
      <c r="AG67" s="34">
        <v>4347.2541715013822</v>
      </c>
      <c r="AH67" s="34">
        <v>4274.0944442986302</v>
      </c>
      <c r="AI67" s="125">
        <v>4347.2541720365489</v>
      </c>
      <c r="AJ67" s="124">
        <v>0</v>
      </c>
      <c r="AK67" s="34">
        <v>0</v>
      </c>
      <c r="AL67" s="34">
        <v>0</v>
      </c>
      <c r="AM67" s="125">
        <v>0</v>
      </c>
      <c r="AN67" s="124">
        <v>0</v>
      </c>
      <c r="AO67" s="34">
        <v>0</v>
      </c>
      <c r="AP67" s="34">
        <v>0</v>
      </c>
      <c r="AQ67" s="125">
        <v>0</v>
      </c>
      <c r="AR67" s="124">
        <v>4035.0388563049855</v>
      </c>
      <c r="AS67" s="34">
        <v>4080.1056460655218</v>
      </c>
      <c r="AT67" s="34">
        <v>3843.0712535344014</v>
      </c>
      <c r="AU67" s="125">
        <v>3888.1380433055715</v>
      </c>
      <c r="AV67" s="124">
        <v>3827.0338050019318</v>
      </c>
      <c r="AW67" s="34">
        <v>4000.5911137304361</v>
      </c>
      <c r="AX67" s="34">
        <v>3827.0338048847625</v>
      </c>
      <c r="AY67" s="125">
        <v>4000.5911136395302</v>
      </c>
    </row>
    <row r="68" spans="1:51" ht="16.5" x14ac:dyDescent="0.3">
      <c r="A68" s="7"/>
      <c r="B68" s="42" t="s">
        <v>70</v>
      </c>
      <c r="C68" s="84"/>
      <c r="D68" s="141">
        <v>4337.5589494015603</v>
      </c>
      <c r="E68" s="43">
        <v>4387.8351662335772</v>
      </c>
      <c r="F68" s="43">
        <v>3803.019231492814</v>
      </c>
      <c r="G68" s="142">
        <v>3854.9939555226674</v>
      </c>
      <c r="H68" s="141">
        <v>3597.8492550132046</v>
      </c>
      <c r="I68" s="43">
        <v>3678.0309379818332</v>
      </c>
      <c r="J68" s="43">
        <v>3681.0811956611924</v>
      </c>
      <c r="K68" s="142">
        <v>3758.9088434693344</v>
      </c>
      <c r="L68" s="141">
        <v>3766.5179851893927</v>
      </c>
      <c r="M68" s="43">
        <v>3861.8387801076428</v>
      </c>
      <c r="N68" s="43">
        <v>4480.9178314142264</v>
      </c>
      <c r="O68" s="142">
        <v>4572.0519237052185</v>
      </c>
      <c r="P68" s="141">
        <v>3739.3971601137237</v>
      </c>
      <c r="Q68" s="43">
        <v>3822.8186010794252</v>
      </c>
      <c r="R68" s="43">
        <v>4154.6106795032356</v>
      </c>
      <c r="S68" s="142">
        <v>4237.1793066268983</v>
      </c>
      <c r="T68" s="141">
        <v>3702.2747745489673</v>
      </c>
      <c r="U68" s="43">
        <v>3879.7264649338449</v>
      </c>
      <c r="V68" s="43">
        <v>3840.3935760474515</v>
      </c>
      <c r="W68" s="142">
        <v>4021.4487497625132</v>
      </c>
      <c r="X68" s="141">
        <v>3234.9184450701287</v>
      </c>
      <c r="Y68" s="43">
        <v>3310.7668310744998</v>
      </c>
      <c r="Z68" s="43">
        <v>3291.0904597969802</v>
      </c>
      <c r="AA68" s="142">
        <v>3367.4296658018043</v>
      </c>
      <c r="AB68" s="141">
        <v>3831.7306912659615</v>
      </c>
      <c r="AC68" s="43">
        <v>3976.8305545112166</v>
      </c>
      <c r="AD68" s="43">
        <v>3778.9718962409356</v>
      </c>
      <c r="AE68" s="142">
        <v>3927.6747697428877</v>
      </c>
      <c r="AF68" s="141">
        <v>4053.0200040257864</v>
      </c>
      <c r="AG68" s="43">
        <v>4270.8669139812764</v>
      </c>
      <c r="AH68" s="43">
        <v>4112.9778333698241</v>
      </c>
      <c r="AI68" s="142">
        <v>4329.3031660219958</v>
      </c>
      <c r="AJ68" s="141">
        <v>4037.7750637544477</v>
      </c>
      <c r="AK68" s="43">
        <v>4213.6290602158151</v>
      </c>
      <c r="AL68" s="43">
        <v>4045.908046944644</v>
      </c>
      <c r="AM68" s="142">
        <v>4225.9726514265221</v>
      </c>
      <c r="AN68" s="141">
        <v>4150.5271789888093</v>
      </c>
      <c r="AO68" s="43">
        <v>4356.6473265065852</v>
      </c>
      <c r="AP68" s="43">
        <v>4193.6287724180083</v>
      </c>
      <c r="AQ68" s="142">
        <v>4398.8056502910085</v>
      </c>
      <c r="AR68" s="141">
        <v>4179.3658174187094</v>
      </c>
      <c r="AS68" s="43">
        <v>4371.9800245751012</v>
      </c>
      <c r="AT68" s="43">
        <v>4653.2531761801665</v>
      </c>
      <c r="AU68" s="142">
        <v>4913.0159884436616</v>
      </c>
      <c r="AV68" s="141">
        <v>4167.723827189614</v>
      </c>
      <c r="AW68" s="43">
        <v>4432.3861062005217</v>
      </c>
      <c r="AX68" s="43">
        <v>4381.2343086251467</v>
      </c>
      <c r="AY68" s="142">
        <v>4651.2522697264631</v>
      </c>
    </row>
    <row r="69" spans="1:51" ht="16.5" x14ac:dyDescent="0.3">
      <c r="A69" s="7" t="s">
        <v>71</v>
      </c>
      <c r="B69" s="8" t="s">
        <v>49</v>
      </c>
      <c r="C69" s="78" t="s">
        <v>72</v>
      </c>
      <c r="D69" s="124">
        <v>83218.802702702815</v>
      </c>
      <c r="E69" s="34">
        <v>83218.802702702815</v>
      </c>
      <c r="F69" s="34">
        <v>62420.185923515055</v>
      </c>
      <c r="G69" s="125">
        <v>62420.185923515055</v>
      </c>
      <c r="H69" s="124">
        <v>95050.478297872309</v>
      </c>
      <c r="I69" s="34">
        <v>95050.478297872309</v>
      </c>
      <c r="J69" s="34">
        <v>53265.168755595347</v>
      </c>
      <c r="K69" s="125">
        <v>53265.168755595347</v>
      </c>
      <c r="L69" s="124">
        <v>74686.520555555398</v>
      </c>
      <c r="M69" s="34">
        <v>74686.520555555398</v>
      </c>
      <c r="N69" s="34">
        <v>0</v>
      </c>
      <c r="O69" s="125">
        <v>62750.750717212279</v>
      </c>
      <c r="P69" s="124">
        <v>89370.011214953105</v>
      </c>
      <c r="Q69" s="34">
        <v>89370.011214953105</v>
      </c>
      <c r="R69" s="34">
        <v>46398.196795102631</v>
      </c>
      <c r="S69" s="125">
        <v>46398.196795102631</v>
      </c>
      <c r="T69" s="124">
        <v>74686.520618556693</v>
      </c>
      <c r="U69" s="34">
        <v>74686.520618556693</v>
      </c>
      <c r="V69" s="34">
        <v>0</v>
      </c>
      <c r="W69" s="125">
        <v>63519.198580240125</v>
      </c>
      <c r="X69" s="124">
        <v>90372.280142857213</v>
      </c>
      <c r="Y69" s="34">
        <v>90372.280142857213</v>
      </c>
      <c r="Z69" s="34">
        <v>63519.19747782706</v>
      </c>
      <c r="AA69" s="125">
        <v>63519.19747782706</v>
      </c>
      <c r="AB69" s="124">
        <v>76980.299999999042</v>
      </c>
      <c r="AC69" s="34">
        <v>76980.299999999042</v>
      </c>
      <c r="AD69" s="34">
        <v>0</v>
      </c>
      <c r="AE69" s="125">
        <v>63519.198651924336</v>
      </c>
      <c r="AF69" s="124">
        <v>83347.986956521709</v>
      </c>
      <c r="AG69" s="34">
        <v>83347.986956521709</v>
      </c>
      <c r="AH69" s="34">
        <v>63519.196997549028</v>
      </c>
      <c r="AI69" s="125">
        <v>63519.196997549028</v>
      </c>
      <c r="AJ69" s="124">
        <v>81901.756904761947</v>
      </c>
      <c r="AK69" s="34">
        <v>81901.756904761947</v>
      </c>
      <c r="AL69" s="34">
        <v>70424.132499999992</v>
      </c>
      <c r="AM69" s="125">
        <v>70424.132499999992</v>
      </c>
      <c r="AN69" s="124">
        <v>76887.041666666541</v>
      </c>
      <c r="AO69" s="34">
        <v>76887.041666666541</v>
      </c>
      <c r="AP69" s="34">
        <v>76887.041666666672</v>
      </c>
      <c r="AQ69" s="125">
        <v>76887.041666666672</v>
      </c>
      <c r="AR69" s="124">
        <v>77729.458450703954</v>
      </c>
      <c r="AS69" s="34">
        <v>77729.458450703954</v>
      </c>
      <c r="AT69" s="34">
        <v>70343.103938730856</v>
      </c>
      <c r="AU69" s="125">
        <v>70343.103938730856</v>
      </c>
      <c r="AV69" s="124">
        <v>0</v>
      </c>
      <c r="AW69" s="34">
        <v>83628.350697365851</v>
      </c>
      <c r="AX69" s="34">
        <v>76887.041741472174</v>
      </c>
      <c r="AY69" s="125">
        <v>76887.041741472174</v>
      </c>
    </row>
    <row r="70" spans="1:51" ht="16.5" x14ac:dyDescent="0.3">
      <c r="A70" s="7" t="s">
        <v>73</v>
      </c>
      <c r="B70" s="8" t="s">
        <v>51</v>
      </c>
      <c r="C70" s="78" t="s">
        <v>72</v>
      </c>
      <c r="D70" s="124">
        <v>50461.829114927379</v>
      </c>
      <c r="E70" s="34">
        <v>50461.829114927379</v>
      </c>
      <c r="F70" s="34">
        <v>52000.359242424245</v>
      </c>
      <c r="G70" s="125">
        <v>52000.359242424245</v>
      </c>
      <c r="H70" s="124">
        <v>49952.339687055515</v>
      </c>
      <c r="I70" s="34">
        <v>49952.339687055515</v>
      </c>
      <c r="J70" s="34">
        <v>52000.36486666667</v>
      </c>
      <c r="K70" s="125">
        <v>52000.36486666667</v>
      </c>
      <c r="L70" s="124">
        <v>50252.95906371915</v>
      </c>
      <c r="M70" s="34">
        <v>50252.95906371915</v>
      </c>
      <c r="N70" s="34">
        <v>52000.364675516234</v>
      </c>
      <c r="O70" s="125">
        <v>52000.364675516234</v>
      </c>
      <c r="P70" s="124">
        <v>50280.189681881071</v>
      </c>
      <c r="Q70" s="34">
        <v>50280.189681881071</v>
      </c>
      <c r="R70" s="34">
        <v>50281.766136631333</v>
      </c>
      <c r="S70" s="125">
        <v>50281.766136631333</v>
      </c>
      <c r="T70" s="124">
        <v>50237.325945698161</v>
      </c>
      <c r="U70" s="34">
        <v>50237.325945698161</v>
      </c>
      <c r="V70" s="34">
        <v>0</v>
      </c>
      <c r="W70" s="125">
        <v>50237.3263990384</v>
      </c>
      <c r="X70" s="124">
        <v>53834.206057179763</v>
      </c>
      <c r="Y70" s="34">
        <v>53834.206057179763</v>
      </c>
      <c r="Z70" s="34">
        <v>50237.332818073723</v>
      </c>
      <c r="AA70" s="125">
        <v>50237.332818073723</v>
      </c>
      <c r="AB70" s="124">
        <v>58064.198772242067</v>
      </c>
      <c r="AC70" s="34">
        <v>58064.198772242067</v>
      </c>
      <c r="AD70" s="34">
        <v>0</v>
      </c>
      <c r="AE70" s="125">
        <v>50237.325866685082</v>
      </c>
      <c r="AF70" s="124">
        <v>58945.513496503489</v>
      </c>
      <c r="AG70" s="34">
        <v>58945.513496503489</v>
      </c>
      <c r="AH70" s="34">
        <v>50237.325056947608</v>
      </c>
      <c r="AI70" s="125">
        <v>50237.325056947608</v>
      </c>
      <c r="AJ70" s="124">
        <v>57839.669960707171</v>
      </c>
      <c r="AK70" s="34">
        <v>57839.669960707171</v>
      </c>
      <c r="AL70" s="34">
        <v>56658.452779532534</v>
      </c>
      <c r="AM70" s="125">
        <v>56658.452779532534</v>
      </c>
      <c r="AN70" s="124">
        <v>57134.246746032004</v>
      </c>
      <c r="AO70" s="34">
        <v>57134.246746032004</v>
      </c>
      <c r="AP70" s="34">
        <v>0</v>
      </c>
      <c r="AQ70" s="125">
        <v>56658.454976434317</v>
      </c>
      <c r="AR70" s="124">
        <v>57229.303361884369</v>
      </c>
      <c r="AS70" s="34">
        <v>57229.303361884369</v>
      </c>
      <c r="AT70" s="34">
        <v>56658.454769560565</v>
      </c>
      <c r="AU70" s="125">
        <v>56658.454769560565</v>
      </c>
      <c r="AV70" s="124">
        <v>64736.777384615321</v>
      </c>
      <c r="AW70" s="34">
        <v>64736.777384615321</v>
      </c>
      <c r="AX70" s="34">
        <v>48532.601827676226</v>
      </c>
      <c r="AY70" s="125">
        <v>48532.601827676226</v>
      </c>
    </row>
    <row r="71" spans="1:51" ht="16.5" x14ac:dyDescent="0.3">
      <c r="A71" s="7"/>
      <c r="B71" s="42" t="s">
        <v>74</v>
      </c>
      <c r="C71" s="84" t="s">
        <v>72</v>
      </c>
      <c r="D71" s="141">
        <v>51988.28758186401</v>
      </c>
      <c r="E71" s="43">
        <v>51988.28758186401</v>
      </c>
      <c r="F71" s="43">
        <v>54827.907705895341</v>
      </c>
      <c r="G71" s="142">
        <v>54827.907705895341</v>
      </c>
      <c r="H71" s="141">
        <v>52778.489706666704</v>
      </c>
      <c r="I71" s="43">
        <v>52778.489706666704</v>
      </c>
      <c r="J71" s="43">
        <v>52290.643466200949</v>
      </c>
      <c r="K71" s="142">
        <v>52290.643466200949</v>
      </c>
      <c r="L71" s="141">
        <v>52344.774078478018</v>
      </c>
      <c r="M71" s="43">
        <v>52344.774078478018</v>
      </c>
      <c r="N71" s="43">
        <v>52000.364675516234</v>
      </c>
      <c r="O71" s="142">
        <v>52000.364675516234</v>
      </c>
      <c r="P71" s="141">
        <v>53790.563919429296</v>
      </c>
      <c r="Q71" s="43">
        <v>53790.563919429296</v>
      </c>
      <c r="R71" s="43">
        <v>49324.575042158518</v>
      </c>
      <c r="S71" s="142">
        <v>49324.575042158518</v>
      </c>
      <c r="T71" s="141">
        <v>52197.837393669324</v>
      </c>
      <c r="U71" s="43">
        <v>52197.837393669324</v>
      </c>
      <c r="V71" s="43">
        <v>0</v>
      </c>
      <c r="W71" s="142">
        <v>54884.066964259284</v>
      </c>
      <c r="X71" s="141">
        <v>54642.187477491694</v>
      </c>
      <c r="Y71" s="43">
        <v>54642.187477491694</v>
      </c>
      <c r="Z71" s="43">
        <v>54224.76564320187</v>
      </c>
      <c r="AA71" s="142">
        <v>54224.76564320187</v>
      </c>
      <c r="AB71" s="141">
        <v>58667.037484926826</v>
      </c>
      <c r="AC71" s="43">
        <v>58667.037484926826</v>
      </c>
      <c r="AD71" s="43">
        <v>0</v>
      </c>
      <c r="AE71" s="142">
        <v>54934.569429483796</v>
      </c>
      <c r="AF71" s="141">
        <v>60187.232278761061</v>
      </c>
      <c r="AG71" s="43">
        <v>60187.232278761061</v>
      </c>
      <c r="AH71" s="43">
        <v>53836.79616406509</v>
      </c>
      <c r="AI71" s="142">
        <v>53836.79616406509</v>
      </c>
      <c r="AJ71" s="141">
        <v>59673.803629763977</v>
      </c>
      <c r="AK71" s="43">
        <v>59673.803629763977</v>
      </c>
      <c r="AL71" s="43">
        <v>61279.746852706681</v>
      </c>
      <c r="AM71" s="142">
        <v>61279.746852706681</v>
      </c>
      <c r="AN71" s="141">
        <v>61523.756728395238</v>
      </c>
      <c r="AO71" s="43">
        <v>61523.756728395238</v>
      </c>
      <c r="AP71" s="43">
        <v>76887.041666666672</v>
      </c>
      <c r="AQ71" s="142">
        <v>76887.041666666672</v>
      </c>
      <c r="AR71" s="141">
        <v>59934.714163568737</v>
      </c>
      <c r="AS71" s="43">
        <v>59934.714163568737</v>
      </c>
      <c r="AT71" s="43">
        <v>57879.439672003129</v>
      </c>
      <c r="AU71" s="142">
        <v>57879.439672003129</v>
      </c>
      <c r="AV71" s="141">
        <v>64736.777384615489</v>
      </c>
      <c r="AW71" s="43">
        <v>64736.777384615489</v>
      </c>
      <c r="AX71" s="43">
        <v>53137.769645720939</v>
      </c>
      <c r="AY71" s="142">
        <v>53137.769645720939</v>
      </c>
    </row>
    <row r="72" spans="1:51" ht="16.5" x14ac:dyDescent="0.3">
      <c r="A72" s="4"/>
      <c r="B72" s="35"/>
      <c r="C72" s="78"/>
      <c r="D72" s="124"/>
      <c r="E72" s="34"/>
      <c r="F72" s="34"/>
      <c r="G72" s="125"/>
      <c r="H72" s="124"/>
      <c r="I72" s="34"/>
      <c r="J72" s="34"/>
      <c r="K72" s="125"/>
      <c r="L72" s="124"/>
      <c r="M72" s="34"/>
      <c r="N72" s="34"/>
      <c r="O72" s="125"/>
      <c r="P72" s="124"/>
      <c r="Q72" s="34"/>
      <c r="R72" s="34"/>
      <c r="S72" s="125"/>
      <c r="T72" s="124"/>
      <c r="U72" s="34"/>
      <c r="V72" s="34"/>
      <c r="W72" s="125"/>
      <c r="X72" s="124"/>
      <c r="Y72" s="34"/>
      <c r="Z72" s="34"/>
      <c r="AA72" s="125"/>
      <c r="AB72" s="124"/>
      <c r="AC72" s="34"/>
      <c r="AD72" s="34"/>
      <c r="AE72" s="125"/>
      <c r="AF72" s="124"/>
      <c r="AG72" s="34"/>
      <c r="AH72" s="34"/>
      <c r="AI72" s="125"/>
      <c r="AJ72" s="124"/>
      <c r="AK72" s="34"/>
      <c r="AL72" s="34"/>
      <c r="AM72" s="125"/>
      <c r="AN72" s="124"/>
      <c r="AO72" s="34"/>
      <c r="AP72" s="34"/>
      <c r="AQ72" s="125"/>
      <c r="AR72" s="124"/>
      <c r="AS72" s="34"/>
      <c r="AT72" s="34"/>
      <c r="AU72" s="125"/>
      <c r="AV72" s="124"/>
      <c r="AW72" s="34"/>
      <c r="AX72" s="34"/>
      <c r="AY72" s="125"/>
    </row>
    <row r="73" spans="1:51" ht="16.5" x14ac:dyDescent="0.3">
      <c r="A73" s="4">
        <v>3</v>
      </c>
      <c r="B73" s="36" t="s">
        <v>75</v>
      </c>
      <c r="C73" s="78"/>
      <c r="D73" s="124"/>
      <c r="E73" s="34"/>
      <c r="F73" s="34"/>
      <c r="G73" s="125"/>
      <c r="H73" s="124"/>
      <c r="I73" s="34"/>
      <c r="J73" s="34"/>
      <c r="K73" s="125"/>
      <c r="L73" s="124"/>
      <c r="M73" s="34"/>
      <c r="N73" s="34"/>
      <c r="O73" s="125"/>
      <c r="P73" s="124"/>
      <c r="Q73" s="34"/>
      <c r="R73" s="34"/>
      <c r="S73" s="125"/>
      <c r="T73" s="124"/>
      <c r="U73" s="34"/>
      <c r="V73" s="34"/>
      <c r="W73" s="125"/>
      <c r="X73" s="124"/>
      <c r="Y73" s="34"/>
      <c r="Z73" s="34"/>
      <c r="AA73" s="125"/>
      <c r="AB73" s="124"/>
      <c r="AC73" s="34"/>
      <c r="AD73" s="34"/>
      <c r="AE73" s="125"/>
      <c r="AF73" s="124"/>
      <c r="AG73" s="34"/>
      <c r="AH73" s="34"/>
      <c r="AI73" s="125"/>
      <c r="AJ73" s="124"/>
      <c r="AK73" s="34"/>
      <c r="AL73" s="34"/>
      <c r="AM73" s="125"/>
      <c r="AN73" s="124"/>
      <c r="AO73" s="34"/>
      <c r="AP73" s="34"/>
      <c r="AQ73" s="125"/>
      <c r="AR73" s="124"/>
      <c r="AS73" s="34"/>
      <c r="AT73" s="34"/>
      <c r="AU73" s="125"/>
      <c r="AV73" s="124"/>
      <c r="AW73" s="34"/>
      <c r="AX73" s="34"/>
      <c r="AY73" s="125"/>
    </row>
    <row r="74" spans="1:51" ht="15.75" x14ac:dyDescent="0.25">
      <c r="A74" s="7">
        <v>3.1</v>
      </c>
      <c r="B74" s="8" t="s">
        <v>76</v>
      </c>
      <c r="C74" s="78"/>
      <c r="D74" s="143">
        <v>0.76136882288061281</v>
      </c>
      <c r="E74" s="38">
        <v>0.75271765091502241</v>
      </c>
      <c r="F74" s="38">
        <v>0.74983627623120275</v>
      </c>
      <c r="G74" s="144">
        <v>0.69400864396962358</v>
      </c>
      <c r="H74" s="143">
        <v>0.81805270538220409</v>
      </c>
      <c r="I74" s="38">
        <v>0.78172208315108438</v>
      </c>
      <c r="J74" s="38">
        <v>0.76015022116658915</v>
      </c>
      <c r="K74" s="144">
        <v>0.70123677424698128</v>
      </c>
      <c r="L74" s="143">
        <v>0.87373348899904557</v>
      </c>
      <c r="M74" s="38">
        <v>0.7889306613467435</v>
      </c>
      <c r="N74" s="38">
        <v>0.76120797582931621</v>
      </c>
      <c r="O74" s="144">
        <v>0.69146951700032733</v>
      </c>
      <c r="P74" s="143">
        <v>0.91404456115222399</v>
      </c>
      <c r="Q74" s="38">
        <v>0.78935173094193178</v>
      </c>
      <c r="R74" s="38">
        <v>0.81998265171965812</v>
      </c>
      <c r="S74" s="144">
        <v>0.70338527401632756</v>
      </c>
      <c r="T74" s="143">
        <v>0.90572248686002754</v>
      </c>
      <c r="U74" s="38">
        <v>0.78035457860829027</v>
      </c>
      <c r="V74" s="38">
        <v>0.86201419852950856</v>
      </c>
      <c r="W74" s="144">
        <v>0.70954987062490149</v>
      </c>
      <c r="X74" s="143">
        <v>1.0272352565048448</v>
      </c>
      <c r="Y74" s="38">
        <v>0.80036199647209694</v>
      </c>
      <c r="Z74" s="38">
        <v>0.85401187907090115</v>
      </c>
      <c r="AA74" s="144">
        <v>0.72450567427956614</v>
      </c>
      <c r="AB74" s="143">
        <v>0.88366804047402647</v>
      </c>
      <c r="AC74" s="38">
        <v>0.77493782155479107</v>
      </c>
      <c r="AD74" s="38">
        <v>0.79191295607297185</v>
      </c>
      <c r="AE74" s="144">
        <v>0.70322386461877007</v>
      </c>
      <c r="AF74" s="143">
        <v>0.92585421399875067</v>
      </c>
      <c r="AG74" s="38">
        <v>0.75078227187785862</v>
      </c>
      <c r="AH74" s="38">
        <v>0.8174712990203723</v>
      </c>
      <c r="AI74" s="144">
        <v>0.67891727887897058</v>
      </c>
      <c r="AJ74" s="143">
        <v>0.8748718716514019</v>
      </c>
      <c r="AK74" s="38">
        <v>0.77189664431358007</v>
      </c>
      <c r="AL74" s="38">
        <v>0.79799359723563179</v>
      </c>
      <c r="AM74" s="144">
        <v>0.7018437489378001</v>
      </c>
      <c r="AN74" s="143">
        <v>0.86735486576115273</v>
      </c>
      <c r="AO74" s="38">
        <v>0.75277561467527587</v>
      </c>
      <c r="AP74" s="38">
        <v>0.7915425828775533</v>
      </c>
      <c r="AQ74" s="144">
        <v>0.6824254027992519</v>
      </c>
      <c r="AR74" s="143">
        <v>0.86509084297705596</v>
      </c>
      <c r="AS74" s="38">
        <v>0.75045530577997077</v>
      </c>
      <c r="AT74" s="38">
        <v>0.76021331713229257</v>
      </c>
      <c r="AU74" s="144">
        <v>0.66560921781541782</v>
      </c>
      <c r="AV74" s="143">
        <v>0.86118282736976803</v>
      </c>
      <c r="AW74" s="38">
        <v>0.75779351715347032</v>
      </c>
      <c r="AX74" s="38">
        <v>0.75266146863378114</v>
      </c>
      <c r="AY74" s="144">
        <v>0.67477747958115342</v>
      </c>
    </row>
    <row r="75" spans="1:51" ht="15.75" x14ac:dyDescent="0.25">
      <c r="A75" s="7" t="s">
        <v>77</v>
      </c>
      <c r="B75" s="8" t="s">
        <v>65</v>
      </c>
      <c r="C75" s="78" t="s">
        <v>78</v>
      </c>
      <c r="D75" s="143">
        <v>0.43700113243606409</v>
      </c>
      <c r="E75" s="38">
        <v>0.43203563892983077</v>
      </c>
      <c r="F75" s="38">
        <v>0.46070006513551021</v>
      </c>
      <c r="G75" s="144">
        <v>0.42639951895689288</v>
      </c>
      <c r="H75" s="143">
        <v>0.61331533100637459</v>
      </c>
      <c r="I75" s="38">
        <v>0.58607732121465062</v>
      </c>
      <c r="J75" s="38">
        <v>0.5172186020894648</v>
      </c>
      <c r="K75" s="144">
        <v>0.47713293242634486</v>
      </c>
      <c r="L75" s="143">
        <v>0.77360785364506568</v>
      </c>
      <c r="M75" s="38">
        <v>0.6985230202157251</v>
      </c>
      <c r="N75" s="38">
        <v>0.5716915135836016</v>
      </c>
      <c r="O75" s="144">
        <v>0.51931570257151105</v>
      </c>
      <c r="P75" s="143">
        <v>0.80415962441314548</v>
      </c>
      <c r="Q75" s="38">
        <v>0.69445716156765913</v>
      </c>
      <c r="R75" s="38">
        <v>0.70829862380681963</v>
      </c>
      <c r="S75" s="144">
        <v>0.60758214889902118</v>
      </c>
      <c r="T75" s="143">
        <v>0.78717967068625405</v>
      </c>
      <c r="U75" s="38">
        <v>0.67822017132088352</v>
      </c>
      <c r="V75" s="38">
        <v>0.80658350760893882</v>
      </c>
      <c r="W75" s="144">
        <v>0.66392319807306555</v>
      </c>
      <c r="X75" s="143">
        <v>1.0265730288721657</v>
      </c>
      <c r="Y75" s="38">
        <v>0.79984602719743103</v>
      </c>
      <c r="Z75" s="38">
        <v>0.85401187907090115</v>
      </c>
      <c r="AA75" s="144">
        <v>0.72450567427956614</v>
      </c>
      <c r="AB75" s="143">
        <v>0.81153499684032704</v>
      </c>
      <c r="AC75" s="38">
        <v>0.70800734502204477</v>
      </c>
      <c r="AD75" s="38">
        <v>0.73449861977916486</v>
      </c>
      <c r="AE75" s="144">
        <v>0.64863506207369392</v>
      </c>
      <c r="AF75" s="143">
        <v>0.80952856562306508</v>
      </c>
      <c r="AG75" s="38">
        <v>0.64770583132435389</v>
      </c>
      <c r="AH75" s="38">
        <v>0.69416714313931371</v>
      </c>
      <c r="AI75" s="144">
        <v>0.56871775125708091</v>
      </c>
      <c r="AJ75" s="143">
        <v>0.79122651805180577</v>
      </c>
      <c r="AK75" s="38">
        <v>0.69248811752785722</v>
      </c>
      <c r="AL75" s="38">
        <v>0.73125578874265285</v>
      </c>
      <c r="AM75" s="144">
        <v>0.63770298555404781</v>
      </c>
      <c r="AN75" s="143">
        <v>0.80382488596368629</v>
      </c>
      <c r="AO75" s="38">
        <v>0.69050236982845192</v>
      </c>
      <c r="AP75" s="38">
        <v>0.73589692914781724</v>
      </c>
      <c r="AQ75" s="144">
        <v>0.62794976046765716</v>
      </c>
      <c r="AR75" s="143">
        <v>0.8139773076913297</v>
      </c>
      <c r="AS75" s="38">
        <v>0.69983334546547782</v>
      </c>
      <c r="AT75" s="38">
        <v>0.67554936023364054</v>
      </c>
      <c r="AU75" s="144">
        <v>0.58158403865957498</v>
      </c>
      <c r="AV75" s="143">
        <v>0.67012612356412304</v>
      </c>
      <c r="AW75" s="38">
        <v>0.58488831486359494</v>
      </c>
      <c r="AX75" s="38">
        <v>0.52148131969398237</v>
      </c>
      <c r="AY75" s="144">
        <v>0.46227340257173072</v>
      </c>
    </row>
    <row r="76" spans="1:51" ht="15.75" x14ac:dyDescent="0.25">
      <c r="A76" s="7" t="s">
        <v>79</v>
      </c>
      <c r="B76" s="8" t="s">
        <v>68</v>
      </c>
      <c r="C76" s="78" t="s">
        <v>78</v>
      </c>
      <c r="D76" s="143">
        <v>4.27114351477694E-2</v>
      </c>
      <c r="E76" s="38">
        <v>4.2226119806168583E-2</v>
      </c>
      <c r="F76" s="38">
        <v>1.8411401546260372E-3</v>
      </c>
      <c r="G76" s="144">
        <v>1.7040615699367089E-3</v>
      </c>
      <c r="H76" s="143">
        <v>0</v>
      </c>
      <c r="I76" s="38">
        <v>0</v>
      </c>
      <c r="J76" s="38">
        <v>0</v>
      </c>
      <c r="K76" s="144">
        <v>0</v>
      </c>
      <c r="L76" s="143">
        <v>1.1118250346556715E-2</v>
      </c>
      <c r="M76" s="38">
        <v>1.0039135170355398E-2</v>
      </c>
      <c r="N76" s="38">
        <v>5.0027328506641357E-2</v>
      </c>
      <c r="O76" s="144">
        <v>4.5444049166217047E-2</v>
      </c>
      <c r="P76" s="143">
        <v>1.5246279939524151E-2</v>
      </c>
      <c r="Q76" s="38">
        <v>1.316640125894737E-2</v>
      </c>
      <c r="R76" s="38">
        <v>4.9399811736150545E-2</v>
      </c>
      <c r="S76" s="144">
        <v>4.2375408847389669E-2</v>
      </c>
      <c r="T76" s="143">
        <v>2.1882357166126701E-2</v>
      </c>
      <c r="U76" s="38">
        <v>1.8853454400285709E-2</v>
      </c>
      <c r="V76" s="38">
        <v>2.5260131002643727E-2</v>
      </c>
      <c r="W76" s="144">
        <v>2.0792375247958711E-2</v>
      </c>
      <c r="X76" s="143">
        <v>1.4832644729723083E-4</v>
      </c>
      <c r="Y76" s="38">
        <v>1.1556734519836356E-4</v>
      </c>
      <c r="Z76" s="38">
        <v>0</v>
      </c>
      <c r="AA76" s="144">
        <v>0</v>
      </c>
      <c r="AB76" s="143">
        <v>7.1987673498777688E-2</v>
      </c>
      <c r="AC76" s="38">
        <v>6.6803651289630131E-2</v>
      </c>
      <c r="AD76" s="38">
        <v>5.741433629380701E-2</v>
      </c>
      <c r="AE76" s="144">
        <v>5.4588802545076094E-2</v>
      </c>
      <c r="AF76" s="143">
        <v>7.4568972335788908E-2</v>
      </c>
      <c r="AG76" s="38">
        <v>6.9666819551500087E-2</v>
      </c>
      <c r="AH76" s="38">
        <v>6.6532907799943863E-2</v>
      </c>
      <c r="AI76" s="144">
        <v>6.3687939074591124E-2</v>
      </c>
      <c r="AJ76" s="143">
        <v>8.3645353599596128E-2</v>
      </c>
      <c r="AK76" s="38">
        <v>7.9408526785722841E-2</v>
      </c>
      <c r="AL76" s="38">
        <v>6.6737808492978987E-2</v>
      </c>
      <c r="AM76" s="144">
        <v>6.4140763383752269E-2</v>
      </c>
      <c r="AN76" s="143">
        <v>6.3529979797466427E-2</v>
      </c>
      <c r="AO76" s="38">
        <v>6.2273244846823957E-2</v>
      </c>
      <c r="AP76" s="38">
        <v>5.5645653729736115E-2</v>
      </c>
      <c r="AQ76" s="144">
        <v>5.4475642331594729E-2</v>
      </c>
      <c r="AR76" s="143">
        <v>5.0766691840787664E-2</v>
      </c>
      <c r="AS76" s="38">
        <v>5.0323754693610695E-2</v>
      </c>
      <c r="AT76" s="38">
        <v>8.4500353112789472E-2</v>
      </c>
      <c r="AU76" s="144">
        <v>8.3884331786097652E-2</v>
      </c>
      <c r="AV76" s="143">
        <v>5.3626382555175246E-2</v>
      </c>
      <c r="AW76" s="38">
        <v>5.2955559706424814E-2</v>
      </c>
      <c r="AX76" s="38">
        <v>6.986242965152635E-2</v>
      </c>
      <c r="AY76" s="144">
        <v>6.9502039977181199E-2</v>
      </c>
    </row>
    <row r="77" spans="1:51" ht="15.75" x14ac:dyDescent="0.25">
      <c r="A77" s="7"/>
      <c r="B77" s="8" t="s">
        <v>69</v>
      </c>
      <c r="C77" s="78" t="s">
        <v>78</v>
      </c>
      <c r="D77" s="143">
        <v>0.28165625529677929</v>
      </c>
      <c r="E77" s="38">
        <v>0.278455892179023</v>
      </c>
      <c r="F77" s="38">
        <v>0.28729507094106649</v>
      </c>
      <c r="G77" s="144">
        <v>0.26590506344279402</v>
      </c>
      <c r="H77" s="143">
        <v>0.20473737437582951</v>
      </c>
      <c r="I77" s="38">
        <v>0.19564476193643374</v>
      </c>
      <c r="J77" s="38">
        <v>0.24293161907712429</v>
      </c>
      <c r="K77" s="144">
        <v>0.22410384182063645</v>
      </c>
      <c r="L77" s="143">
        <v>8.9007385007423279E-2</v>
      </c>
      <c r="M77" s="38">
        <v>8.0368505960663E-2</v>
      </c>
      <c r="N77" s="38">
        <v>0.13948913373907323</v>
      </c>
      <c r="O77" s="144">
        <v>0.12670976526259931</v>
      </c>
      <c r="P77" s="143">
        <v>9.4638656799554383E-2</v>
      </c>
      <c r="Q77" s="38">
        <v>8.1728168115325281E-2</v>
      </c>
      <c r="R77" s="38">
        <v>6.2284216176687952E-2</v>
      </c>
      <c r="S77" s="144">
        <v>5.3427716269916728E-2</v>
      </c>
      <c r="T77" s="143">
        <v>9.6660459007646707E-2</v>
      </c>
      <c r="U77" s="38">
        <v>8.3280952887121035E-2</v>
      </c>
      <c r="V77" s="38">
        <v>3.0170559917926058E-2</v>
      </c>
      <c r="W77" s="144">
        <v>2.4834297303877231E-2</v>
      </c>
      <c r="X77" s="143">
        <v>5.1390118538192908E-4</v>
      </c>
      <c r="Y77" s="38">
        <v>4.0040192946757386E-4</v>
      </c>
      <c r="Z77" s="38">
        <v>0</v>
      </c>
      <c r="AA77" s="144">
        <v>0</v>
      </c>
      <c r="AB77" s="143">
        <v>1.4537013492181382E-4</v>
      </c>
      <c r="AC77" s="38">
        <v>1.2682524311609006E-4</v>
      </c>
      <c r="AD77" s="38">
        <v>0</v>
      </c>
      <c r="AE77" s="144">
        <v>0</v>
      </c>
      <c r="AF77" s="143">
        <v>4.1756676039896676E-2</v>
      </c>
      <c r="AG77" s="38">
        <v>3.3409621002004584E-2</v>
      </c>
      <c r="AH77" s="38">
        <v>5.6771248081114702E-2</v>
      </c>
      <c r="AI77" s="144">
        <v>4.6511588547298512E-2</v>
      </c>
      <c r="AJ77" s="143">
        <v>0</v>
      </c>
      <c r="AK77" s="38">
        <v>0</v>
      </c>
      <c r="AL77" s="38">
        <v>0</v>
      </c>
      <c r="AM77" s="144">
        <v>0</v>
      </c>
      <c r="AN77" s="143">
        <v>0</v>
      </c>
      <c r="AO77" s="38">
        <v>0</v>
      </c>
      <c r="AP77" s="38">
        <v>0</v>
      </c>
      <c r="AQ77" s="144">
        <v>0</v>
      </c>
      <c r="AR77" s="143">
        <v>3.4684344493860316E-4</v>
      </c>
      <c r="AS77" s="38">
        <v>2.9820562088224835E-4</v>
      </c>
      <c r="AT77" s="38">
        <v>1.6360378586253578E-4</v>
      </c>
      <c r="AU77" s="144">
        <v>1.4084736974515408E-4</v>
      </c>
      <c r="AV77" s="143">
        <v>0.13743032125046972</v>
      </c>
      <c r="AW77" s="38">
        <v>0.11994964258345052</v>
      </c>
      <c r="AX77" s="38">
        <v>0.1613177192882724</v>
      </c>
      <c r="AY77" s="144">
        <v>0.14300203703224146</v>
      </c>
    </row>
    <row r="78" spans="1:51" ht="15.75" x14ac:dyDescent="0.25">
      <c r="A78" s="7" t="s">
        <v>80</v>
      </c>
      <c r="B78" s="8" t="s">
        <v>49</v>
      </c>
      <c r="C78" s="78" t="s">
        <v>23</v>
      </c>
      <c r="D78" s="143">
        <v>9.0889662406316102E-2</v>
      </c>
      <c r="E78" s="38">
        <v>0.24</v>
      </c>
      <c r="F78" s="38">
        <v>8.7012545665656582E-2</v>
      </c>
      <c r="G78" s="144">
        <v>0.1</v>
      </c>
      <c r="H78" s="143">
        <v>0.11002722588589474</v>
      </c>
      <c r="I78" s="38">
        <v>0.24</v>
      </c>
      <c r="J78" s="38">
        <v>0.15380113939519113</v>
      </c>
      <c r="K78" s="144">
        <v>0.1</v>
      </c>
      <c r="L78" s="143">
        <v>0.19686061994690229</v>
      </c>
      <c r="M78" s="38">
        <v>0.24</v>
      </c>
      <c r="N78" s="38">
        <v>0</v>
      </c>
      <c r="O78" s="144">
        <v>0.1</v>
      </c>
      <c r="P78" s="143">
        <v>0.34057452056974613</v>
      </c>
      <c r="Q78" s="38">
        <v>0.24</v>
      </c>
      <c r="R78" s="38">
        <v>0.21603665699415758</v>
      </c>
      <c r="S78" s="144">
        <v>0.1</v>
      </c>
      <c r="T78" s="143">
        <v>0.24881939046944779</v>
      </c>
      <c r="U78" s="38">
        <v>0.24</v>
      </c>
      <c r="V78" s="38">
        <v>0</v>
      </c>
      <c r="W78" s="144">
        <v>0.1</v>
      </c>
      <c r="X78" s="143">
        <v>0.21518862820323645</v>
      </c>
      <c r="Y78" s="38">
        <v>0.24</v>
      </c>
      <c r="Z78" s="38">
        <v>0.28365114368487049</v>
      </c>
      <c r="AA78" s="144">
        <v>0.1</v>
      </c>
      <c r="AB78" s="143">
        <v>9.315370613278684E-2</v>
      </c>
      <c r="AC78" s="38">
        <v>0.24</v>
      </c>
      <c r="AD78" s="38">
        <v>0</v>
      </c>
      <c r="AE78" s="144">
        <v>0.1</v>
      </c>
      <c r="AF78" s="143">
        <v>0.1881919121116496</v>
      </c>
      <c r="AG78" s="38">
        <v>0.24</v>
      </c>
      <c r="AH78" s="38">
        <v>0.11310594325990457</v>
      </c>
      <c r="AI78" s="144">
        <v>0.1</v>
      </c>
      <c r="AJ78" s="143">
        <v>0.10393801334861058</v>
      </c>
      <c r="AK78" s="38">
        <v>0.24</v>
      </c>
      <c r="AL78" s="38">
        <v>0.10840659247590494</v>
      </c>
      <c r="AM78" s="144">
        <v>0.1</v>
      </c>
      <c r="AN78" s="143">
        <v>9.148317090835166E-2</v>
      </c>
      <c r="AO78" s="38">
        <v>0.24</v>
      </c>
      <c r="AP78" s="38">
        <v>5.2789505131218682E-2</v>
      </c>
      <c r="AQ78" s="144">
        <v>0.1</v>
      </c>
      <c r="AR78" s="143">
        <v>0.18054167588446352</v>
      </c>
      <c r="AS78" s="38">
        <v>0.24</v>
      </c>
      <c r="AT78" s="38">
        <v>2.818734406755094E-2</v>
      </c>
      <c r="AU78" s="144">
        <v>0.1</v>
      </c>
      <c r="AV78" s="143">
        <v>0</v>
      </c>
      <c r="AW78" s="38">
        <v>0.24</v>
      </c>
      <c r="AX78" s="38">
        <v>6.6660882209503072E-2</v>
      </c>
      <c r="AY78" s="144">
        <v>0.1</v>
      </c>
    </row>
    <row r="79" spans="1:51" ht="16.5" x14ac:dyDescent="0.3">
      <c r="A79" s="7" t="s">
        <v>81</v>
      </c>
      <c r="B79" s="8" t="s">
        <v>51</v>
      </c>
      <c r="C79" s="78" t="s">
        <v>23</v>
      </c>
      <c r="D79" s="124">
        <v>1.8595533632859806</v>
      </c>
      <c r="E79" s="34">
        <v>0.96</v>
      </c>
      <c r="F79" s="34">
        <v>0.23363824304041234</v>
      </c>
      <c r="G79" s="125">
        <v>0.4</v>
      </c>
      <c r="H79" s="124">
        <v>1.6457263786762553</v>
      </c>
      <c r="I79" s="34">
        <v>0.96</v>
      </c>
      <c r="J79" s="34">
        <v>0.51634223163112514</v>
      </c>
      <c r="K79" s="125">
        <v>0.4</v>
      </c>
      <c r="L79" s="124">
        <v>2.1025807880439982</v>
      </c>
      <c r="M79" s="34">
        <v>0.96</v>
      </c>
      <c r="N79" s="34">
        <v>8.4125891045803938E-2</v>
      </c>
      <c r="O79" s="125">
        <v>0.4</v>
      </c>
      <c r="P79" s="124">
        <v>3.4518978276438288</v>
      </c>
      <c r="Q79" s="34">
        <v>0.96</v>
      </c>
      <c r="R79" s="34">
        <v>0.66047937266128842</v>
      </c>
      <c r="S79" s="125">
        <v>0.4</v>
      </c>
      <c r="T79" s="124">
        <v>2.854163620552995</v>
      </c>
      <c r="U79" s="34">
        <v>0.96</v>
      </c>
      <c r="V79" s="34">
        <v>0</v>
      </c>
      <c r="W79" s="125">
        <v>0.4</v>
      </c>
      <c r="X79" s="124">
        <v>9.5159485514731195</v>
      </c>
      <c r="Y79" s="34">
        <v>0.96</v>
      </c>
      <c r="Z79" s="34">
        <v>0.66117131884416869</v>
      </c>
      <c r="AA79" s="125">
        <v>0.4</v>
      </c>
      <c r="AB79" s="124">
        <v>2.8298585322500651</v>
      </c>
      <c r="AC79" s="34">
        <v>0.96</v>
      </c>
      <c r="AD79" s="34">
        <v>0</v>
      </c>
      <c r="AE79" s="125">
        <v>0.4</v>
      </c>
      <c r="AF79" s="124">
        <v>3.5101882737346815</v>
      </c>
      <c r="AG79" s="34">
        <v>0.96</v>
      </c>
      <c r="AH79" s="34">
        <v>0.30424944296015993</v>
      </c>
      <c r="AI79" s="125">
        <v>0.4</v>
      </c>
      <c r="AJ79" s="124">
        <v>1.2596297332010187</v>
      </c>
      <c r="AK79" s="34">
        <v>0.96</v>
      </c>
      <c r="AL79" s="34">
        <v>0.2145095448616969</v>
      </c>
      <c r="AM79" s="125">
        <v>0.4</v>
      </c>
      <c r="AN79" s="124">
        <v>0.3201910981792308</v>
      </c>
      <c r="AO79" s="34">
        <v>0.96</v>
      </c>
      <c r="AP79" s="34">
        <v>0</v>
      </c>
      <c r="AQ79" s="125">
        <v>0.4</v>
      </c>
      <c r="AR79" s="124">
        <v>1.1875065160287952</v>
      </c>
      <c r="AS79" s="34">
        <v>0.96</v>
      </c>
      <c r="AT79" s="34">
        <v>0.28773295421252759</v>
      </c>
      <c r="AU79" s="125">
        <v>0.4</v>
      </c>
      <c r="AV79" s="124">
        <v>0.26406930803684781</v>
      </c>
      <c r="AW79" s="34">
        <v>0.96</v>
      </c>
      <c r="AX79" s="34">
        <v>0.34377627315403514</v>
      </c>
      <c r="AY79" s="125">
        <v>0.4</v>
      </c>
    </row>
    <row r="80" spans="1:51" ht="16.5" x14ac:dyDescent="0.3">
      <c r="A80" s="4"/>
      <c r="B80" s="36"/>
      <c r="C80" s="78"/>
      <c r="D80" s="124"/>
      <c r="E80" s="34"/>
      <c r="F80" s="34"/>
      <c r="G80" s="125"/>
      <c r="H80" s="124"/>
      <c r="I80" s="34"/>
      <c r="J80" s="34"/>
      <c r="K80" s="125"/>
      <c r="L80" s="124"/>
      <c r="M80" s="34"/>
      <c r="N80" s="34"/>
      <c r="O80" s="125"/>
      <c r="P80" s="124"/>
      <c r="Q80" s="34"/>
      <c r="R80" s="34"/>
      <c r="S80" s="125"/>
      <c r="T80" s="124"/>
      <c r="U80" s="34"/>
      <c r="V80" s="34"/>
      <c r="W80" s="125"/>
      <c r="X80" s="124"/>
      <c r="Y80" s="34"/>
      <c r="Z80" s="34"/>
      <c r="AA80" s="125"/>
      <c r="AB80" s="124"/>
      <c r="AC80" s="34"/>
      <c r="AD80" s="34"/>
      <c r="AE80" s="125"/>
      <c r="AF80" s="124"/>
      <c r="AG80" s="34"/>
      <c r="AH80" s="34"/>
      <c r="AI80" s="125"/>
      <c r="AJ80" s="124"/>
      <c r="AK80" s="34"/>
      <c r="AL80" s="34"/>
      <c r="AM80" s="125"/>
      <c r="AN80" s="124"/>
      <c r="AO80" s="34"/>
      <c r="AP80" s="34"/>
      <c r="AQ80" s="125"/>
      <c r="AR80" s="124"/>
      <c r="AS80" s="34"/>
      <c r="AT80" s="34"/>
      <c r="AU80" s="125"/>
      <c r="AV80" s="124"/>
      <c r="AW80" s="34"/>
      <c r="AX80" s="34"/>
      <c r="AY80" s="125"/>
    </row>
    <row r="81" spans="1:51" ht="15.75" x14ac:dyDescent="0.25">
      <c r="A81" s="7">
        <v>3.2</v>
      </c>
      <c r="B81" s="8" t="s">
        <v>82</v>
      </c>
      <c r="C81" s="78"/>
      <c r="D81" s="143"/>
      <c r="E81" s="40"/>
      <c r="F81" s="38"/>
      <c r="G81" s="138"/>
      <c r="H81" s="143"/>
      <c r="I81" s="40"/>
      <c r="J81" s="38"/>
      <c r="K81" s="138"/>
      <c r="L81" s="143"/>
      <c r="M81" s="40"/>
      <c r="N81" s="38"/>
      <c r="O81" s="138"/>
      <c r="P81" s="143"/>
      <c r="Q81" s="40"/>
      <c r="R81" s="38"/>
      <c r="S81" s="138"/>
      <c r="T81" s="143"/>
      <c r="U81" s="40"/>
      <c r="V81" s="38"/>
      <c r="W81" s="138"/>
      <c r="X81" s="143"/>
      <c r="Y81" s="40"/>
      <c r="Z81" s="38"/>
      <c r="AA81" s="138"/>
      <c r="AB81" s="143"/>
      <c r="AC81" s="40"/>
      <c r="AD81" s="38"/>
      <c r="AE81" s="138"/>
      <c r="AF81" s="143"/>
      <c r="AG81" s="40"/>
      <c r="AH81" s="38"/>
      <c r="AI81" s="138"/>
      <c r="AJ81" s="143"/>
      <c r="AK81" s="40"/>
      <c r="AL81" s="38"/>
      <c r="AM81" s="138"/>
      <c r="AN81" s="143"/>
      <c r="AO81" s="40"/>
      <c r="AP81" s="38"/>
      <c r="AQ81" s="138"/>
      <c r="AR81" s="143"/>
      <c r="AS81" s="40"/>
      <c r="AT81" s="38"/>
      <c r="AU81" s="138"/>
      <c r="AV81" s="143"/>
      <c r="AW81" s="40"/>
      <c r="AX81" s="38"/>
      <c r="AY81" s="138"/>
    </row>
    <row r="82" spans="1:51" ht="15.75" x14ac:dyDescent="0.25">
      <c r="A82" s="7" t="s">
        <v>83</v>
      </c>
      <c r="B82" s="8" t="s">
        <v>65</v>
      </c>
      <c r="C82" s="78" t="s">
        <v>84</v>
      </c>
      <c r="D82" s="143">
        <v>177897.48</v>
      </c>
      <c r="E82" s="38">
        <v>175876.09214502803</v>
      </c>
      <c r="F82" s="38">
        <v>130142.24</v>
      </c>
      <c r="G82" s="144">
        <v>120452.74731109475</v>
      </c>
      <c r="H82" s="143">
        <v>261988.07</v>
      </c>
      <c r="I82" s="38">
        <v>250352.89107129868</v>
      </c>
      <c r="J82" s="38">
        <v>150254.58999999997</v>
      </c>
      <c r="K82" s="144">
        <v>138609.50253451531</v>
      </c>
      <c r="L82" s="143">
        <v>282940.11</v>
      </c>
      <c r="M82" s="38">
        <v>255478.50793671954</v>
      </c>
      <c r="N82" s="38">
        <v>184298.48</v>
      </c>
      <c r="O82" s="144">
        <v>167413.8803007883</v>
      </c>
      <c r="P82" s="143">
        <v>252646.85</v>
      </c>
      <c r="Q82" s="38">
        <v>218181.07873551932</v>
      </c>
      <c r="R82" s="38">
        <v>182093.66000000003</v>
      </c>
      <c r="S82" s="144">
        <v>156200.86433185375</v>
      </c>
      <c r="T82" s="143">
        <v>306874.90999999997</v>
      </c>
      <c r="U82" s="38">
        <v>264398.02980790456</v>
      </c>
      <c r="V82" s="38">
        <v>245294.95</v>
      </c>
      <c r="W82" s="144">
        <v>201909.6673051884</v>
      </c>
      <c r="X82" s="143">
        <v>333940.09999999998</v>
      </c>
      <c r="Y82" s="38">
        <v>260186.7132632155</v>
      </c>
      <c r="Z82" s="38">
        <v>217258.06000000003</v>
      </c>
      <c r="AA82" s="144">
        <v>184312.07001969879</v>
      </c>
      <c r="AB82" s="143">
        <v>322336.02</v>
      </c>
      <c r="AC82" s="38">
        <v>281215.56139134103</v>
      </c>
      <c r="AD82" s="38">
        <v>244793.70000000004</v>
      </c>
      <c r="AE82" s="144">
        <v>216177.09348792068</v>
      </c>
      <c r="AF82" s="143">
        <v>296811.21999999997</v>
      </c>
      <c r="AG82" s="38">
        <v>237479.39993758043</v>
      </c>
      <c r="AH82" s="38">
        <v>200322.06</v>
      </c>
      <c r="AI82" s="144">
        <v>164119.99994001715</v>
      </c>
      <c r="AJ82" s="143">
        <v>319724.35000000003</v>
      </c>
      <c r="AK82" s="38">
        <v>279825.44594747922</v>
      </c>
      <c r="AL82" s="38">
        <v>215855.74</v>
      </c>
      <c r="AM82" s="144">
        <v>188240.3557907716</v>
      </c>
      <c r="AN82" s="143">
        <v>316317.14999999997</v>
      </c>
      <c r="AO82" s="38">
        <v>271723.04006304324</v>
      </c>
      <c r="AP82" s="38">
        <v>224158.62</v>
      </c>
      <c r="AQ82" s="144">
        <v>191277.26473701117</v>
      </c>
      <c r="AR82" s="143">
        <v>320105.52999999997</v>
      </c>
      <c r="AS82" s="38">
        <v>275217.16127109923</v>
      </c>
      <c r="AT82" s="38">
        <v>219052.96000000005</v>
      </c>
      <c r="AU82" s="144">
        <v>188583.85879171512</v>
      </c>
      <c r="AV82" s="143">
        <v>329899.74</v>
      </c>
      <c r="AW82" s="38">
        <v>287937.59296577348</v>
      </c>
      <c r="AX82" s="38">
        <v>174294.18000000002</v>
      </c>
      <c r="AY82" s="144">
        <v>154505.17706814699</v>
      </c>
    </row>
    <row r="83" spans="1:51" ht="15.75" x14ac:dyDescent="0.25">
      <c r="A83" s="7" t="s">
        <v>85</v>
      </c>
      <c r="B83" s="8" t="s">
        <v>68</v>
      </c>
      <c r="C83" s="78" t="s">
        <v>84</v>
      </c>
      <c r="D83" s="143">
        <v>17387.27</v>
      </c>
      <c r="E83" s="38">
        <v>17189.704433533749</v>
      </c>
      <c r="F83" s="38">
        <v>520.1</v>
      </c>
      <c r="G83" s="144">
        <v>481.37694476828108</v>
      </c>
      <c r="H83" s="143">
        <v>0</v>
      </c>
      <c r="I83" s="38">
        <v>0</v>
      </c>
      <c r="J83" s="38">
        <v>0</v>
      </c>
      <c r="K83" s="144">
        <v>0</v>
      </c>
      <c r="L83" s="143">
        <v>4066.4</v>
      </c>
      <c r="M83" s="38">
        <v>3671.7233363409537</v>
      </c>
      <c r="N83" s="38">
        <v>16127.51</v>
      </c>
      <c r="O83" s="144">
        <v>14649.979905910055</v>
      </c>
      <c r="P83" s="143">
        <v>4790</v>
      </c>
      <c r="Q83" s="38">
        <v>4136.5541155297906</v>
      </c>
      <c r="R83" s="38">
        <v>12700</v>
      </c>
      <c r="S83" s="144">
        <v>10894.124358940022</v>
      </c>
      <c r="T83" s="143">
        <v>8530.64</v>
      </c>
      <c r="U83" s="38">
        <v>7349.8495168617819</v>
      </c>
      <c r="V83" s="38">
        <v>7682.01</v>
      </c>
      <c r="W83" s="144">
        <v>6323.2939909082106</v>
      </c>
      <c r="X83" s="143">
        <v>48.25</v>
      </c>
      <c r="Y83" s="38">
        <v>37.593595123646871</v>
      </c>
      <c r="Z83" s="38">
        <v>0</v>
      </c>
      <c r="AA83" s="144">
        <v>0</v>
      </c>
      <c r="AB83" s="143">
        <v>28593</v>
      </c>
      <c r="AC83" s="38">
        <v>26533.942666682055</v>
      </c>
      <c r="AD83" s="38">
        <v>19135.05</v>
      </c>
      <c r="AE83" s="144">
        <v>18193.356112222958</v>
      </c>
      <c r="AF83" s="143">
        <v>27340.49</v>
      </c>
      <c r="AG83" s="38">
        <v>25543.130388098856</v>
      </c>
      <c r="AH83" s="38">
        <v>19200</v>
      </c>
      <c r="AI83" s="144">
        <v>18379.001770206432</v>
      </c>
      <c r="AJ83" s="143">
        <v>33800</v>
      </c>
      <c r="AK83" s="38">
        <v>32087.953363262386</v>
      </c>
      <c r="AL83" s="38">
        <v>19700</v>
      </c>
      <c r="AM83" s="144">
        <v>18933.391239432916</v>
      </c>
      <c r="AN83" s="143">
        <v>25000</v>
      </c>
      <c r="AO83" s="38">
        <v>24505.455945897927</v>
      </c>
      <c r="AP83" s="38">
        <v>16950</v>
      </c>
      <c r="AQ83" s="144">
        <v>16593.607508057743</v>
      </c>
      <c r="AR83" s="143">
        <v>19964.559999999998</v>
      </c>
      <c r="AS83" s="38">
        <v>19790.370094564034</v>
      </c>
      <c r="AT83" s="38">
        <v>27400</v>
      </c>
      <c r="AU83" s="144">
        <v>27200.249540628236</v>
      </c>
      <c r="AV83" s="143">
        <v>26400</v>
      </c>
      <c r="AW83" s="38">
        <v>26069.757265674405</v>
      </c>
      <c r="AX83" s="38">
        <v>23350.05</v>
      </c>
      <c r="AY83" s="144">
        <v>23229.597319533292</v>
      </c>
    </row>
    <row r="84" spans="1:51" ht="15.75" x14ac:dyDescent="0.25">
      <c r="A84" s="7"/>
      <c r="B84" s="8" t="s">
        <v>69</v>
      </c>
      <c r="C84" s="78" t="s">
        <v>84</v>
      </c>
      <c r="D84" s="143">
        <v>114658.6</v>
      </c>
      <c r="E84" s="38">
        <v>113355.77377948193</v>
      </c>
      <c r="F84" s="38">
        <v>81157.41</v>
      </c>
      <c r="G84" s="144">
        <v>75114.989561827999</v>
      </c>
      <c r="H84" s="143">
        <v>87457.049999999974</v>
      </c>
      <c r="I84" s="38">
        <v>83572.986022100595</v>
      </c>
      <c r="J84" s="38">
        <v>70572.849999999991</v>
      </c>
      <c r="K84" s="144">
        <v>65103.286568103984</v>
      </c>
      <c r="L84" s="143">
        <v>32553.65</v>
      </c>
      <c r="M84" s="38">
        <v>29394.057738558851</v>
      </c>
      <c r="N84" s="38">
        <v>44967.67</v>
      </c>
      <c r="O84" s="144">
        <v>40847.933866765197</v>
      </c>
      <c r="P84" s="143">
        <v>29733.1</v>
      </c>
      <c r="Q84" s="38">
        <v>25676.947217632318</v>
      </c>
      <c r="R84" s="38">
        <v>16012.400000000001</v>
      </c>
      <c r="S84" s="144">
        <v>13735.517864967813</v>
      </c>
      <c r="T84" s="143">
        <v>37682.21</v>
      </c>
      <c r="U84" s="38">
        <v>32466.32995446815</v>
      </c>
      <c r="V84" s="38">
        <v>9175.35</v>
      </c>
      <c r="W84" s="144">
        <v>7552.5071588659284</v>
      </c>
      <c r="X84" s="143">
        <v>167.17</v>
      </c>
      <c r="Y84" s="38">
        <v>130.2491460480839</v>
      </c>
      <c r="Z84" s="38">
        <v>0</v>
      </c>
      <c r="AA84" s="144">
        <v>0</v>
      </c>
      <c r="AB84" s="143">
        <v>57.74</v>
      </c>
      <c r="AC84" s="38">
        <v>50.374098789009153</v>
      </c>
      <c r="AD84" s="38">
        <v>0</v>
      </c>
      <c r="AE84" s="144">
        <v>0</v>
      </c>
      <c r="AF84" s="143">
        <v>15309.96</v>
      </c>
      <c r="AG84" s="38">
        <v>12249.537311521977</v>
      </c>
      <c r="AH84" s="38">
        <v>16382.99</v>
      </c>
      <c r="AI84" s="144">
        <v>13422.267711390856</v>
      </c>
      <c r="AJ84" s="143">
        <v>0</v>
      </c>
      <c r="AK84" s="38">
        <v>0</v>
      </c>
      <c r="AL84" s="38">
        <v>0</v>
      </c>
      <c r="AM84" s="144">
        <v>0</v>
      </c>
      <c r="AN84" s="143">
        <v>0</v>
      </c>
      <c r="AO84" s="38">
        <v>0</v>
      </c>
      <c r="AP84" s="38">
        <v>0</v>
      </c>
      <c r="AQ84" s="144">
        <v>0</v>
      </c>
      <c r="AR84" s="143">
        <v>136.4</v>
      </c>
      <c r="AS84" s="38">
        <v>117.27264067377385</v>
      </c>
      <c r="AT84" s="38">
        <v>53.05</v>
      </c>
      <c r="AU84" s="144">
        <v>45.671027266193917</v>
      </c>
      <c r="AV84" s="143">
        <v>67656.259999999995</v>
      </c>
      <c r="AW84" s="38">
        <v>59050.609295619775</v>
      </c>
      <c r="AX84" s="38">
        <v>53917.05999999999</v>
      </c>
      <c r="AY84" s="144">
        <v>47795.427835249022</v>
      </c>
    </row>
    <row r="85" spans="1:51" ht="15.75" x14ac:dyDescent="0.25">
      <c r="A85" s="7" t="s">
        <v>86</v>
      </c>
      <c r="B85" s="8" t="s">
        <v>49</v>
      </c>
      <c r="C85" s="78" t="s">
        <v>87</v>
      </c>
      <c r="D85" s="143">
        <v>37</v>
      </c>
      <c r="E85" s="38">
        <v>97.700879999999998</v>
      </c>
      <c r="F85" s="38">
        <v>24.58</v>
      </c>
      <c r="G85" s="144">
        <v>28.248800000000003</v>
      </c>
      <c r="H85" s="143">
        <v>47</v>
      </c>
      <c r="I85" s="38">
        <v>102.52008000000001</v>
      </c>
      <c r="J85" s="38">
        <v>44.68</v>
      </c>
      <c r="K85" s="144">
        <v>29.0505</v>
      </c>
      <c r="L85" s="143">
        <v>72</v>
      </c>
      <c r="M85" s="38">
        <v>87.777840000000012</v>
      </c>
      <c r="N85" s="38">
        <v>0</v>
      </c>
      <c r="O85" s="144">
        <v>32.237400000000001</v>
      </c>
      <c r="P85" s="143">
        <v>107</v>
      </c>
      <c r="Q85" s="38">
        <v>75.402000000000001</v>
      </c>
      <c r="R85" s="38">
        <v>55.54</v>
      </c>
      <c r="S85" s="144">
        <v>25.708600000000004</v>
      </c>
      <c r="T85" s="143">
        <v>97</v>
      </c>
      <c r="U85" s="38">
        <v>93.561840000000004</v>
      </c>
      <c r="V85" s="38">
        <v>0</v>
      </c>
      <c r="W85" s="144">
        <v>30.4116</v>
      </c>
      <c r="X85" s="143">
        <v>70</v>
      </c>
      <c r="Y85" s="38">
        <v>78.071039999999996</v>
      </c>
      <c r="Z85" s="38">
        <v>72.16</v>
      </c>
      <c r="AA85" s="144">
        <v>25.439700000000002</v>
      </c>
      <c r="AB85" s="143">
        <v>37</v>
      </c>
      <c r="AC85" s="38">
        <v>95.326319999999996</v>
      </c>
      <c r="AD85" s="38">
        <v>0</v>
      </c>
      <c r="AE85" s="144">
        <v>33.327999999999996</v>
      </c>
      <c r="AF85" s="143">
        <v>69</v>
      </c>
      <c r="AG85" s="38">
        <v>87.995280000000008</v>
      </c>
      <c r="AH85" s="38">
        <v>32.64</v>
      </c>
      <c r="AI85" s="144">
        <v>28.857900000000001</v>
      </c>
      <c r="AJ85" s="143">
        <v>42</v>
      </c>
      <c r="AK85" s="38">
        <v>96.980879999999999</v>
      </c>
      <c r="AL85" s="38">
        <v>32</v>
      </c>
      <c r="AM85" s="144">
        <v>29.518500000000003</v>
      </c>
      <c r="AN85" s="143">
        <v>36</v>
      </c>
      <c r="AO85" s="38">
        <v>94.443599999999989</v>
      </c>
      <c r="AP85" s="38">
        <v>16.079999999999998</v>
      </c>
      <c r="AQ85" s="144">
        <v>30.460599999999999</v>
      </c>
      <c r="AR85" s="143">
        <v>71</v>
      </c>
      <c r="AS85" s="38">
        <v>94.382639999999995</v>
      </c>
      <c r="AT85" s="38">
        <v>9.14</v>
      </c>
      <c r="AU85" s="144">
        <v>32.425900000000006</v>
      </c>
      <c r="AV85" s="143">
        <v>0</v>
      </c>
      <c r="AW85" s="38">
        <v>118.1508</v>
      </c>
      <c r="AX85" s="38">
        <v>22.28</v>
      </c>
      <c r="AY85" s="144">
        <v>33.422899999999998</v>
      </c>
    </row>
    <row r="86" spans="1:51" ht="16.5" x14ac:dyDescent="0.3">
      <c r="A86" s="7" t="s">
        <v>88</v>
      </c>
      <c r="B86" s="8" t="s">
        <v>51</v>
      </c>
      <c r="C86" s="78" t="s">
        <v>87</v>
      </c>
      <c r="D86" s="124">
        <v>757</v>
      </c>
      <c r="E86" s="34">
        <v>390.80351999999999</v>
      </c>
      <c r="F86" s="34">
        <v>66</v>
      </c>
      <c r="G86" s="125">
        <v>112.99520000000001</v>
      </c>
      <c r="H86" s="124">
        <v>703</v>
      </c>
      <c r="I86" s="34">
        <v>410.08032000000003</v>
      </c>
      <c r="J86" s="34">
        <v>150</v>
      </c>
      <c r="K86" s="125">
        <v>116.202</v>
      </c>
      <c r="L86" s="124">
        <v>769</v>
      </c>
      <c r="M86" s="34">
        <v>351.11136000000005</v>
      </c>
      <c r="N86" s="34">
        <v>27.12</v>
      </c>
      <c r="O86" s="125">
        <v>128.9496</v>
      </c>
      <c r="P86" s="124">
        <v>1084.5</v>
      </c>
      <c r="Q86" s="34">
        <v>301.608</v>
      </c>
      <c r="R86" s="34">
        <v>169.8</v>
      </c>
      <c r="S86" s="125">
        <v>102.83440000000002</v>
      </c>
      <c r="T86" s="124">
        <v>1112.67</v>
      </c>
      <c r="U86" s="34">
        <v>374.24736000000001</v>
      </c>
      <c r="V86" s="34">
        <v>0</v>
      </c>
      <c r="W86" s="125">
        <v>121.6464</v>
      </c>
      <c r="X86" s="124">
        <v>3095.5</v>
      </c>
      <c r="Y86" s="34">
        <v>312.28415999999999</v>
      </c>
      <c r="Z86" s="34">
        <v>168.2</v>
      </c>
      <c r="AA86" s="125">
        <v>101.75880000000001</v>
      </c>
      <c r="AB86" s="124">
        <v>1124</v>
      </c>
      <c r="AC86" s="34">
        <v>381.30527999999998</v>
      </c>
      <c r="AD86" s="34">
        <v>0</v>
      </c>
      <c r="AE86" s="125">
        <v>133.31199999999998</v>
      </c>
      <c r="AF86" s="124">
        <v>1287</v>
      </c>
      <c r="AG86" s="34">
        <v>351.98112000000003</v>
      </c>
      <c r="AH86" s="34">
        <v>87.8</v>
      </c>
      <c r="AI86" s="125">
        <v>115.4316</v>
      </c>
      <c r="AJ86" s="124">
        <v>509</v>
      </c>
      <c r="AK86" s="34">
        <v>387.92352</v>
      </c>
      <c r="AL86" s="34">
        <v>63.32</v>
      </c>
      <c r="AM86" s="125">
        <v>118.07400000000001</v>
      </c>
      <c r="AN86" s="124">
        <v>126</v>
      </c>
      <c r="AO86" s="34">
        <v>377.77439999999996</v>
      </c>
      <c r="AP86" s="34">
        <v>0</v>
      </c>
      <c r="AQ86" s="125">
        <v>121.8424</v>
      </c>
      <c r="AR86" s="124">
        <v>467</v>
      </c>
      <c r="AS86" s="34">
        <v>377.53055999999998</v>
      </c>
      <c r="AT86" s="34">
        <v>93.3</v>
      </c>
      <c r="AU86" s="125">
        <v>129.70360000000002</v>
      </c>
      <c r="AV86" s="124">
        <v>130</v>
      </c>
      <c r="AW86" s="34">
        <v>472.60320000000002</v>
      </c>
      <c r="AX86" s="34">
        <v>114.9</v>
      </c>
      <c r="AY86" s="125">
        <v>133.69159999999999</v>
      </c>
    </row>
    <row r="87" spans="1:51" ht="15.75" x14ac:dyDescent="0.25">
      <c r="A87" s="4"/>
      <c r="B87" s="36"/>
      <c r="C87" s="78"/>
      <c r="D87" s="143"/>
      <c r="E87" s="38"/>
      <c r="F87" s="38"/>
      <c r="G87" s="144"/>
      <c r="H87" s="143"/>
      <c r="I87" s="38"/>
      <c r="J87" s="38"/>
      <c r="K87" s="144"/>
      <c r="L87" s="143"/>
      <c r="M87" s="38"/>
      <c r="N87" s="38"/>
      <c r="O87" s="144"/>
      <c r="P87" s="143"/>
      <c r="Q87" s="38"/>
      <c r="R87" s="38"/>
      <c r="S87" s="144"/>
      <c r="T87" s="143"/>
      <c r="U87" s="38"/>
      <c r="V87" s="38"/>
      <c r="W87" s="144"/>
      <c r="X87" s="143"/>
      <c r="Y87" s="38"/>
      <c r="Z87" s="38"/>
      <c r="AA87" s="144"/>
      <c r="AB87" s="143"/>
      <c r="AC87" s="38"/>
      <c r="AD87" s="38"/>
      <c r="AE87" s="144"/>
      <c r="AF87" s="143"/>
      <c r="AG87" s="38"/>
      <c r="AH87" s="38"/>
      <c r="AI87" s="144"/>
      <c r="AJ87" s="143"/>
      <c r="AK87" s="38"/>
      <c r="AL87" s="38"/>
      <c r="AM87" s="144"/>
      <c r="AN87" s="143"/>
      <c r="AO87" s="38"/>
      <c r="AP87" s="38"/>
      <c r="AQ87" s="144"/>
      <c r="AR87" s="143"/>
      <c r="AS87" s="38"/>
      <c r="AT87" s="38"/>
      <c r="AU87" s="144"/>
      <c r="AV87" s="143"/>
      <c r="AW87" s="38"/>
      <c r="AX87" s="38"/>
      <c r="AY87" s="144"/>
    </row>
    <row r="88" spans="1:51" ht="15.75" x14ac:dyDescent="0.25">
      <c r="A88" s="7">
        <v>3.3</v>
      </c>
      <c r="B88" s="8" t="s">
        <v>89</v>
      </c>
      <c r="C88" s="78"/>
      <c r="D88" s="143"/>
      <c r="E88" s="40">
        <v>1065999.0858752166</v>
      </c>
      <c r="F88" s="38"/>
      <c r="G88" s="138">
        <v>669567.49070288637</v>
      </c>
      <c r="H88" s="143"/>
      <c r="I88" s="40">
        <v>1118619.8375994719</v>
      </c>
      <c r="J88" s="38"/>
      <c r="K88" s="138">
        <v>688580.90471669997</v>
      </c>
      <c r="L88" s="143"/>
      <c r="M88" s="40">
        <v>957763.91440225614</v>
      </c>
      <c r="N88" s="38"/>
      <c r="O88" s="138">
        <v>764119.65569316002</v>
      </c>
      <c r="P88" s="143"/>
      <c r="Q88" s="40">
        <v>822728.31814680004</v>
      </c>
      <c r="R88" s="38"/>
      <c r="S88" s="138">
        <v>609368.20526323991</v>
      </c>
      <c r="T88" s="143"/>
      <c r="U88" s="40">
        <v>1020874.449827856</v>
      </c>
      <c r="V88" s="38"/>
      <c r="W88" s="138">
        <v>720842.91292343999</v>
      </c>
      <c r="X88" s="143"/>
      <c r="Y88" s="40">
        <v>851876.11704307969</v>
      </c>
      <c r="Z88" s="38"/>
      <c r="AA88" s="138">
        <v>603002.74075924733</v>
      </c>
      <c r="AB88" s="143"/>
      <c r="AC88" s="40">
        <v>1040157.9809056735</v>
      </c>
      <c r="AD88" s="38"/>
      <c r="AE88" s="138">
        <v>789980.8309069759</v>
      </c>
      <c r="AF88" s="143"/>
      <c r="AG88" s="40">
        <v>960164.96570967382</v>
      </c>
      <c r="AH88" s="38"/>
      <c r="AI88" s="138">
        <v>684025.07861949177</v>
      </c>
      <c r="AJ88" s="143"/>
      <c r="AK88" s="40">
        <v>1058211.796356509</v>
      </c>
      <c r="AL88" s="38"/>
      <c r="AM88" s="138">
        <v>699683.42406167707</v>
      </c>
      <c r="AN88" s="143"/>
      <c r="AO88" s="40">
        <v>1030505.3418356488</v>
      </c>
      <c r="AP88" s="38"/>
      <c r="AQ88" s="138">
        <v>722007.51827703475</v>
      </c>
      <c r="AR88" s="143"/>
      <c r="AS88" s="40">
        <v>1029840.1871228011</v>
      </c>
      <c r="AT88" s="38"/>
      <c r="AU88" s="138">
        <v>768591.01878818218</v>
      </c>
      <c r="AV88" s="143"/>
      <c r="AW88" s="40">
        <v>1289182.4384305065</v>
      </c>
      <c r="AX88" s="38"/>
      <c r="AY88" s="138">
        <v>792222.90705440822</v>
      </c>
    </row>
    <row r="89" spans="1:51" ht="15.75" x14ac:dyDescent="0.25">
      <c r="A89" s="7" t="s">
        <v>90</v>
      </c>
      <c r="B89" s="8" t="s">
        <v>65</v>
      </c>
      <c r="C89" s="85" t="s">
        <v>91</v>
      </c>
      <c r="D89" s="143">
        <v>612856.8186</v>
      </c>
      <c r="E89" s="38">
        <v>611849.07196590805</v>
      </c>
      <c r="F89" s="38">
        <v>426866.54719999997</v>
      </c>
      <c r="G89" s="144">
        <v>411382.85297406313</v>
      </c>
      <c r="H89" s="143">
        <v>852509.17978000001</v>
      </c>
      <c r="I89" s="38">
        <v>838658.30582037929</v>
      </c>
      <c r="J89" s="38">
        <v>486674.61700999987</v>
      </c>
      <c r="K89" s="144">
        <v>468521.67248796986</v>
      </c>
      <c r="L89" s="143">
        <v>893241.92726999999</v>
      </c>
      <c r="M89" s="38">
        <v>848008.79839027778</v>
      </c>
      <c r="N89" s="38">
        <v>595836.98583999998</v>
      </c>
      <c r="O89" s="144">
        <v>573878.27820153441</v>
      </c>
      <c r="P89" s="143">
        <v>776636.41689999995</v>
      </c>
      <c r="Q89" s="38">
        <v>723821.27024637104</v>
      </c>
      <c r="R89" s="38">
        <v>561576.84744000004</v>
      </c>
      <c r="S89" s="144">
        <v>526370.47902709548</v>
      </c>
      <c r="T89" s="143">
        <v>921238.47981999989</v>
      </c>
      <c r="U89" s="38">
        <v>887260.30863324984</v>
      </c>
      <c r="V89" s="38">
        <v>729016.59140000003</v>
      </c>
      <c r="W89" s="144">
        <v>674490.05611817644</v>
      </c>
      <c r="X89" s="143">
        <v>942378.96219999995</v>
      </c>
      <c r="Y89" s="38">
        <v>851326.93816632964</v>
      </c>
      <c r="Z89" s="38">
        <v>625485.95474000007</v>
      </c>
      <c r="AA89" s="144">
        <v>603002.74075924733</v>
      </c>
      <c r="AB89" s="143">
        <v>963784.69980000006</v>
      </c>
      <c r="AC89" s="38">
        <v>917840.05252670858</v>
      </c>
      <c r="AD89" s="38">
        <v>732667.54410000017</v>
      </c>
      <c r="AE89" s="144">
        <v>706224.62317381834</v>
      </c>
      <c r="AF89" s="143">
        <v>842943.86479999998</v>
      </c>
      <c r="AG89" s="38">
        <v>801284.06700836855</v>
      </c>
      <c r="AH89" s="38">
        <v>573722.37984000007</v>
      </c>
      <c r="AI89" s="144">
        <v>554126.6330577503</v>
      </c>
      <c r="AJ89" s="143">
        <v>940629.0377000001</v>
      </c>
      <c r="AK89" s="38">
        <v>910831.82655904477</v>
      </c>
      <c r="AL89" s="38">
        <v>632673.17393999989</v>
      </c>
      <c r="AM89" s="144">
        <v>612722.35809896165</v>
      </c>
      <c r="AN89" s="143">
        <v>917636.05214999989</v>
      </c>
      <c r="AO89" s="38">
        <v>917608.706292897</v>
      </c>
      <c r="AP89" s="38">
        <v>649835.83938000002</v>
      </c>
      <c r="AQ89" s="144">
        <v>645560.76848741272</v>
      </c>
      <c r="AR89" s="143">
        <v>938549.41395999992</v>
      </c>
      <c r="AS89" s="38">
        <v>938760.69652000756</v>
      </c>
      <c r="AT89" s="38">
        <v>643577.59648000018</v>
      </c>
      <c r="AU89" s="144">
        <v>643803.55976948771</v>
      </c>
      <c r="AV89" s="143">
        <v>970235.13533999992</v>
      </c>
      <c r="AW89" s="38">
        <v>970340.99399254343</v>
      </c>
      <c r="AX89" s="38">
        <v>519570.95058000006</v>
      </c>
      <c r="AY89" s="144">
        <v>523495.6160662286</v>
      </c>
    </row>
    <row r="90" spans="1:51" ht="15.75" x14ac:dyDescent="0.25">
      <c r="A90" s="7" t="s">
        <v>92</v>
      </c>
      <c r="B90" s="8" t="s">
        <v>68</v>
      </c>
      <c r="C90" s="85" t="s">
        <v>91</v>
      </c>
      <c r="D90" s="143">
        <v>59899.145149999997</v>
      </c>
      <c r="E90" s="145">
        <v>59800.650428104287</v>
      </c>
      <c r="F90" s="38">
        <v>1705.9280000000001</v>
      </c>
      <c r="G90" s="146">
        <v>1644.0490176887245</v>
      </c>
      <c r="H90" s="143">
        <v>0</v>
      </c>
      <c r="I90" s="145">
        <v>0</v>
      </c>
      <c r="J90" s="38">
        <v>0</v>
      </c>
      <c r="K90" s="146">
        <v>0</v>
      </c>
      <c r="L90" s="143">
        <v>12837.624800000001</v>
      </c>
      <c r="M90" s="145">
        <v>12187.536711476594</v>
      </c>
      <c r="N90" s="38">
        <v>52140.239829999999</v>
      </c>
      <c r="O90" s="146">
        <v>50218.6869391328</v>
      </c>
      <c r="P90" s="143">
        <v>14724.46</v>
      </c>
      <c r="Q90" s="145">
        <v>13723.123341850956</v>
      </c>
      <c r="R90" s="38">
        <v>39166.800000000003</v>
      </c>
      <c r="S90" s="146">
        <v>36711.355484008127</v>
      </c>
      <c r="T90" s="143">
        <v>25608.981279999996</v>
      </c>
      <c r="U90" s="145">
        <v>24664.441544729565</v>
      </c>
      <c r="V90" s="38">
        <v>22830.933719999997</v>
      </c>
      <c r="W90" s="146">
        <v>21123.302195990545</v>
      </c>
      <c r="X90" s="143">
        <v>136.16149999999999</v>
      </c>
      <c r="Y90" s="145">
        <v>123.00566708378361</v>
      </c>
      <c r="Z90" s="38">
        <v>0</v>
      </c>
      <c r="AA90" s="146">
        <v>0</v>
      </c>
      <c r="AB90" s="143">
        <v>128268.198</v>
      </c>
      <c r="AC90" s="145">
        <v>122153.51583632418</v>
      </c>
      <c r="AD90" s="38">
        <v>86892.26204999999</v>
      </c>
      <c r="AE90" s="146">
        <v>83756.207733157469</v>
      </c>
      <c r="AF90" s="143">
        <v>123661.03627000001</v>
      </c>
      <c r="AG90" s="145">
        <v>117549.48604603093</v>
      </c>
      <c r="AH90" s="38">
        <v>87571.199999999997</v>
      </c>
      <c r="AI90" s="146">
        <v>84580.16614649001</v>
      </c>
      <c r="AJ90" s="143">
        <v>152201.4</v>
      </c>
      <c r="AK90" s="145">
        <v>147379.96979746415</v>
      </c>
      <c r="AL90" s="38">
        <v>89792.6</v>
      </c>
      <c r="AM90" s="146">
        <v>86961.06596271538</v>
      </c>
      <c r="AN90" s="143">
        <v>112900</v>
      </c>
      <c r="AO90" s="145">
        <v>112896.63554275176</v>
      </c>
      <c r="AP90" s="38">
        <v>76953</v>
      </c>
      <c r="AQ90" s="146">
        <v>76446.74978962203</v>
      </c>
      <c r="AR90" s="143">
        <v>90659.066959999996</v>
      </c>
      <c r="AS90" s="145">
        <v>90679.475773292404</v>
      </c>
      <c r="AT90" s="38">
        <v>124587.8</v>
      </c>
      <c r="AU90" s="146">
        <v>124631.54339515857</v>
      </c>
      <c r="AV90" s="143">
        <v>119829.6</v>
      </c>
      <c r="AW90" s="145">
        <v>119842.67415030523</v>
      </c>
      <c r="AX90" s="38">
        <v>105985.87695000001</v>
      </c>
      <c r="AY90" s="146">
        <v>106786.45887789453</v>
      </c>
    </row>
    <row r="91" spans="1:51" ht="15.75" x14ac:dyDescent="0.25">
      <c r="A91" s="7"/>
      <c r="B91" s="8" t="s">
        <v>69</v>
      </c>
      <c r="C91" s="85" t="s">
        <v>91</v>
      </c>
      <c r="D91" s="143">
        <v>394998.87699999998</v>
      </c>
      <c r="E91" s="38">
        <v>394349.36348120426</v>
      </c>
      <c r="F91" s="38">
        <v>266196.30479999998</v>
      </c>
      <c r="G91" s="144">
        <v>256540.58871113451</v>
      </c>
      <c r="H91" s="143">
        <v>284585.24069999991</v>
      </c>
      <c r="I91" s="38">
        <v>279961.53177909274</v>
      </c>
      <c r="J91" s="38">
        <v>228585.46114999999</v>
      </c>
      <c r="K91" s="144">
        <v>220059.23222873014</v>
      </c>
      <c r="L91" s="143">
        <v>102771.87305000001</v>
      </c>
      <c r="M91" s="38">
        <v>97567.579300501689</v>
      </c>
      <c r="N91" s="38">
        <v>145380.47710999998</v>
      </c>
      <c r="O91" s="144">
        <v>140022.69055249283</v>
      </c>
      <c r="P91" s="143">
        <v>91399.549399999989</v>
      </c>
      <c r="Q91" s="38">
        <v>85183.924558578001</v>
      </c>
      <c r="R91" s="38">
        <v>49382.241600000001</v>
      </c>
      <c r="S91" s="144">
        <v>46286.370752136361</v>
      </c>
      <c r="T91" s="143">
        <v>113121.99442</v>
      </c>
      <c r="U91" s="38">
        <v>108949.69964987667</v>
      </c>
      <c r="V91" s="38">
        <v>27269.140199999998</v>
      </c>
      <c r="W91" s="144">
        <v>25229.554609273076</v>
      </c>
      <c r="X91" s="143">
        <v>471.75373999999999</v>
      </c>
      <c r="Y91" s="38">
        <v>426.17320966624055</v>
      </c>
      <c r="Z91" s="38">
        <v>0</v>
      </c>
      <c r="AA91" s="144">
        <v>0</v>
      </c>
      <c r="AB91" s="143">
        <v>172.64260000000002</v>
      </c>
      <c r="AC91" s="38">
        <v>164.41254264072674</v>
      </c>
      <c r="AD91" s="38">
        <v>0</v>
      </c>
      <c r="AE91" s="144">
        <v>0</v>
      </c>
      <c r="AF91" s="143">
        <v>43480.286399999997</v>
      </c>
      <c r="AG91" s="38">
        <v>41331.41265527442</v>
      </c>
      <c r="AH91" s="38">
        <v>46920.88336</v>
      </c>
      <c r="AI91" s="144">
        <v>45318.279415251578</v>
      </c>
      <c r="AJ91" s="143">
        <v>0</v>
      </c>
      <c r="AK91" s="38">
        <v>0</v>
      </c>
      <c r="AL91" s="38">
        <v>0</v>
      </c>
      <c r="AM91" s="144">
        <v>0</v>
      </c>
      <c r="AN91" s="143">
        <v>0</v>
      </c>
      <c r="AO91" s="38">
        <v>0</v>
      </c>
      <c r="AP91" s="38">
        <v>0</v>
      </c>
      <c r="AQ91" s="144">
        <v>0</v>
      </c>
      <c r="AR91" s="143">
        <v>399.9248</v>
      </c>
      <c r="AS91" s="38">
        <v>400.01482950116178</v>
      </c>
      <c r="AT91" s="38">
        <v>155.86089999999999</v>
      </c>
      <c r="AU91" s="144">
        <v>155.91562353583953</v>
      </c>
      <c r="AV91" s="143">
        <v>198977.06065999999</v>
      </c>
      <c r="AW91" s="38">
        <v>198998.77028765759</v>
      </c>
      <c r="AX91" s="38">
        <v>160726.75585999998</v>
      </c>
      <c r="AY91" s="144">
        <v>161940.83211028506</v>
      </c>
    </row>
    <row r="92" spans="1:51" ht="15.75" x14ac:dyDescent="0.25">
      <c r="A92" s="7" t="s">
        <v>93</v>
      </c>
      <c r="B92" s="8" t="s">
        <v>49</v>
      </c>
      <c r="C92" s="85" t="s">
        <v>91</v>
      </c>
      <c r="D92" s="143">
        <v>340.35382399999997</v>
      </c>
      <c r="E92" s="38">
        <v>898.72616530175992</v>
      </c>
      <c r="F92" s="38">
        <v>226.10532415999998</v>
      </c>
      <c r="G92" s="144">
        <v>259.8537054976</v>
      </c>
      <c r="H92" s="143">
        <v>425.76641999999998</v>
      </c>
      <c r="I92" s="38">
        <v>928.71505190879986</v>
      </c>
      <c r="J92" s="38">
        <v>404.74986480000001</v>
      </c>
      <c r="K92" s="144">
        <v>263.16441242999997</v>
      </c>
      <c r="L92" s="143">
        <v>652.23791999999992</v>
      </c>
      <c r="M92" s="38">
        <v>795.16716366239996</v>
      </c>
      <c r="N92" s="38">
        <v>0</v>
      </c>
      <c r="O92" s="144">
        <v>292.034093364</v>
      </c>
      <c r="P92" s="143">
        <v>969.29801999999995</v>
      </c>
      <c r="Q92" s="38">
        <v>683.05616171999998</v>
      </c>
      <c r="R92" s="38">
        <v>503.12908440000007</v>
      </c>
      <c r="S92" s="144">
        <v>232.89060819600004</v>
      </c>
      <c r="T92" s="143">
        <v>878.70942000000002</v>
      </c>
      <c r="U92" s="38">
        <v>847.5636099024</v>
      </c>
      <c r="V92" s="38">
        <v>0</v>
      </c>
      <c r="W92" s="144">
        <v>275.49442677599995</v>
      </c>
      <c r="X92" s="143">
        <v>629.46282000000008</v>
      </c>
      <c r="Y92" s="38">
        <v>702.04024283903993</v>
      </c>
      <c r="Z92" s="38">
        <v>648.88624415999993</v>
      </c>
      <c r="AA92" s="144">
        <v>228.76207574219998</v>
      </c>
      <c r="AB92" s="143">
        <v>332.71606199999997</v>
      </c>
      <c r="AC92" s="38">
        <v>857.20534582031985</v>
      </c>
      <c r="AD92" s="38">
        <v>0</v>
      </c>
      <c r="AE92" s="144">
        <v>299.69624092799995</v>
      </c>
      <c r="AF92" s="143">
        <v>620.47049400000003</v>
      </c>
      <c r="AG92" s="38">
        <v>791.28224422128005</v>
      </c>
      <c r="AH92" s="38">
        <v>293.50952064000001</v>
      </c>
      <c r="AI92" s="144">
        <v>259.49964447540003</v>
      </c>
      <c r="AJ92" s="143">
        <v>377.67769199999998</v>
      </c>
      <c r="AK92" s="38">
        <v>872.08368872687993</v>
      </c>
      <c r="AL92" s="38">
        <v>287.75443200000001</v>
      </c>
      <c r="AM92" s="144">
        <v>265.43997503100007</v>
      </c>
      <c r="AN92" s="143">
        <v>328.02285599999999</v>
      </c>
      <c r="AO92" s="38">
        <v>860.54609452559998</v>
      </c>
      <c r="AP92" s="38">
        <v>146.51687567999997</v>
      </c>
      <c r="AQ92" s="144">
        <v>277.54925020759993</v>
      </c>
      <c r="AR92" s="143">
        <v>646.93396600000005</v>
      </c>
      <c r="AS92" s="38">
        <v>859.99064248943989</v>
      </c>
      <c r="AT92" s="38">
        <v>83.281358440000005</v>
      </c>
      <c r="AU92" s="144">
        <v>295.45656462140005</v>
      </c>
      <c r="AV92" s="143">
        <v>0</v>
      </c>
      <c r="AW92" s="38">
        <v>1076.5600792968</v>
      </c>
      <c r="AX92" s="38">
        <v>203.00970088000003</v>
      </c>
      <c r="AY92" s="144">
        <v>304.5409753834</v>
      </c>
    </row>
    <row r="93" spans="1:51" ht="15.75" x14ac:dyDescent="0.25">
      <c r="A93" s="7" t="s">
        <v>94</v>
      </c>
      <c r="B93" s="44" t="s">
        <v>51</v>
      </c>
      <c r="C93" s="86" t="s">
        <v>91</v>
      </c>
      <c r="D93" s="143">
        <v>7246.4430600000005</v>
      </c>
      <c r="E93" s="38">
        <v>3740.9979594816</v>
      </c>
      <c r="F93" s="38">
        <v>631.79028000000005</v>
      </c>
      <c r="G93" s="144">
        <v>1081.655591616</v>
      </c>
      <c r="H93" s="143">
        <v>6686.8903050000008</v>
      </c>
      <c r="I93" s="38">
        <v>3900.6573486192005</v>
      </c>
      <c r="J93" s="38">
        <v>1426.79025</v>
      </c>
      <c r="K93" s="144">
        <v>1105.30587087</v>
      </c>
      <c r="L93" s="143">
        <v>7314.6780150000004</v>
      </c>
      <c r="M93" s="38">
        <v>3339.7484340816004</v>
      </c>
      <c r="N93" s="38">
        <v>257.96367720000001</v>
      </c>
      <c r="O93" s="144">
        <v>1226.5602134760002</v>
      </c>
      <c r="P93" s="143">
        <v>10315.6935075</v>
      </c>
      <c r="Q93" s="38">
        <v>2868.8756914800001</v>
      </c>
      <c r="R93" s="38">
        <v>1615.126563</v>
      </c>
      <c r="S93" s="144">
        <v>978.1541285640003</v>
      </c>
      <c r="T93" s="143">
        <v>10583.64471645</v>
      </c>
      <c r="U93" s="38">
        <v>3559.8165622416004</v>
      </c>
      <c r="V93" s="38">
        <v>0</v>
      </c>
      <c r="W93" s="144">
        <v>1157.0926497840001</v>
      </c>
      <c r="X93" s="143">
        <v>29244.915789000002</v>
      </c>
      <c r="Y93" s="38">
        <v>2950.3227140812801</v>
      </c>
      <c r="Z93" s="38">
        <v>1589.0792556000001</v>
      </c>
      <c r="AA93" s="144">
        <v>961.37216501040007</v>
      </c>
      <c r="AB93" s="143">
        <v>10619.055192</v>
      </c>
      <c r="AC93" s="38">
        <v>3602.4037485062399</v>
      </c>
      <c r="AD93" s="38">
        <v>0</v>
      </c>
      <c r="AE93" s="144">
        <v>1259.472852096</v>
      </c>
      <c r="AF93" s="143">
        <v>12159.007146000002</v>
      </c>
      <c r="AG93" s="38">
        <v>3325.3620461049604</v>
      </c>
      <c r="AH93" s="38">
        <v>829.49559239999996</v>
      </c>
      <c r="AI93" s="144">
        <v>1090.5467360328</v>
      </c>
      <c r="AJ93" s="143">
        <v>4808.807022</v>
      </c>
      <c r="AK93" s="38">
        <v>3664.9299547641599</v>
      </c>
      <c r="AL93" s="38">
        <v>598.2193725599999</v>
      </c>
      <c r="AM93" s="144">
        <v>1115.510963292</v>
      </c>
      <c r="AN93" s="143">
        <v>1193.566374</v>
      </c>
      <c r="AO93" s="38">
        <v>3578.5620698255998</v>
      </c>
      <c r="AP93" s="38">
        <v>0</v>
      </c>
      <c r="AQ93" s="144">
        <v>1154.1824727576</v>
      </c>
      <c r="AR93" s="143">
        <v>4423.7737829999996</v>
      </c>
      <c r="AS93" s="38">
        <v>3576.2522347094405</v>
      </c>
      <c r="AT93" s="38">
        <v>883.80748170000015</v>
      </c>
      <c r="AU93" s="144">
        <v>1228.6496471964001</v>
      </c>
      <c r="AV93" s="143">
        <v>1231.4573700000001</v>
      </c>
      <c r="AW93" s="38">
        <v>4476.8514901968001</v>
      </c>
      <c r="AX93" s="38">
        <v>1088.4188600999998</v>
      </c>
      <c r="AY93" s="144">
        <v>1266.4269702084002</v>
      </c>
    </row>
    <row r="94" spans="1:51" ht="16.5" x14ac:dyDescent="0.3">
      <c r="A94" s="7"/>
      <c r="B94" s="8" t="s">
        <v>95</v>
      </c>
      <c r="C94" s="78" t="s">
        <v>91</v>
      </c>
      <c r="D94" s="124">
        <v>1075341.637634</v>
      </c>
      <c r="E94" s="34">
        <v>1070638.81</v>
      </c>
      <c r="F94" s="34">
        <v>695626.67560415994</v>
      </c>
      <c r="G94" s="125">
        <v>670909</v>
      </c>
      <c r="H94" s="124">
        <v>1144207.0772049997</v>
      </c>
      <c r="I94" s="34">
        <v>1123449.21</v>
      </c>
      <c r="J94" s="34">
        <v>717091.61827479978</v>
      </c>
      <c r="K94" s="125">
        <v>689949.375</v>
      </c>
      <c r="L94" s="124">
        <v>1016818.341055</v>
      </c>
      <c r="M94" s="34">
        <v>961898.83000000007</v>
      </c>
      <c r="N94" s="34">
        <v>793615.66645719996</v>
      </c>
      <c r="O94" s="125">
        <v>765638.25</v>
      </c>
      <c r="P94" s="124">
        <v>894045.41782749991</v>
      </c>
      <c r="Q94" s="34">
        <v>826280.25</v>
      </c>
      <c r="R94" s="34">
        <v>652244.14468740008</v>
      </c>
      <c r="S94" s="125">
        <v>610579.25</v>
      </c>
      <c r="T94" s="124">
        <v>1071431.8096564498</v>
      </c>
      <c r="U94" s="34">
        <v>1025281.8300000001</v>
      </c>
      <c r="V94" s="34">
        <v>779116.66532000003</v>
      </c>
      <c r="W94" s="125">
        <v>722275.5</v>
      </c>
      <c r="X94" s="124">
        <v>972861.25604899996</v>
      </c>
      <c r="Y94" s="34">
        <v>855528.48</v>
      </c>
      <c r="Z94" s="34">
        <v>627723.92023976007</v>
      </c>
      <c r="AA94" s="125">
        <v>604192.875</v>
      </c>
      <c r="AB94" s="124">
        <v>1103177.3116540001</v>
      </c>
      <c r="AC94" s="34">
        <v>1044617.59</v>
      </c>
      <c r="AD94" s="34">
        <v>819559.80615000019</v>
      </c>
      <c r="AE94" s="125">
        <v>791539.99999999988</v>
      </c>
      <c r="AF94" s="124">
        <v>1022864.6651100001</v>
      </c>
      <c r="AG94" s="34">
        <v>964281.6100000001</v>
      </c>
      <c r="AH94" s="34">
        <v>709337.46831303998</v>
      </c>
      <c r="AI94" s="125">
        <v>685375.125</v>
      </c>
      <c r="AJ94" s="124">
        <v>1098016.9224140001</v>
      </c>
      <c r="AK94" s="34">
        <v>1062748.81</v>
      </c>
      <c r="AL94" s="34">
        <v>723351.74774455989</v>
      </c>
      <c r="AM94" s="125">
        <v>701064.375</v>
      </c>
      <c r="AN94" s="124">
        <v>1032057.6413799999</v>
      </c>
      <c r="AO94" s="34">
        <v>1034944.45</v>
      </c>
      <c r="AP94" s="34">
        <v>726935.35625567997</v>
      </c>
      <c r="AQ94" s="125">
        <v>723439.25</v>
      </c>
      <c r="AR94" s="124">
        <v>1034679.1134689999</v>
      </c>
      <c r="AS94" s="34">
        <v>1034276.4299999999</v>
      </c>
      <c r="AT94" s="34">
        <v>769288.34622014023</v>
      </c>
      <c r="AU94" s="125">
        <v>770115.125</v>
      </c>
      <c r="AV94" s="124">
        <v>1290273.2533699998</v>
      </c>
      <c r="AW94" s="34">
        <v>1294735.8500000001</v>
      </c>
      <c r="AX94" s="34">
        <v>787575.01195098006</v>
      </c>
      <c r="AY94" s="125">
        <v>793793.875</v>
      </c>
    </row>
    <row r="95" spans="1:51" ht="16.5" x14ac:dyDescent="0.3">
      <c r="A95" s="4"/>
      <c r="B95" s="36"/>
      <c r="C95" s="78"/>
      <c r="D95" s="124"/>
      <c r="E95" s="34"/>
      <c r="F95" s="34"/>
      <c r="G95" s="125"/>
      <c r="H95" s="124"/>
      <c r="I95" s="34"/>
      <c r="J95" s="34"/>
      <c r="K95" s="125"/>
      <c r="L95" s="124"/>
      <c r="M95" s="34"/>
      <c r="N95" s="34"/>
      <c r="O95" s="125"/>
      <c r="P95" s="124"/>
      <c r="Q95" s="34"/>
      <c r="R95" s="34"/>
      <c r="S95" s="125"/>
      <c r="T95" s="124"/>
      <c r="U95" s="34"/>
      <c r="V95" s="34"/>
      <c r="W95" s="125"/>
      <c r="X95" s="124"/>
      <c r="Y95" s="34"/>
      <c r="Z95" s="34"/>
      <c r="AA95" s="125"/>
      <c r="AB95" s="124"/>
      <c r="AC95" s="34"/>
      <c r="AD95" s="34"/>
      <c r="AE95" s="125"/>
      <c r="AF95" s="124"/>
      <c r="AG95" s="34"/>
      <c r="AH95" s="34"/>
      <c r="AI95" s="125"/>
      <c r="AJ95" s="124"/>
      <c r="AK95" s="34"/>
      <c r="AL95" s="34"/>
      <c r="AM95" s="125"/>
      <c r="AN95" s="124"/>
      <c r="AO95" s="34"/>
      <c r="AP95" s="34"/>
      <c r="AQ95" s="125"/>
      <c r="AR95" s="124"/>
      <c r="AS95" s="34"/>
      <c r="AT95" s="34"/>
      <c r="AU95" s="125"/>
      <c r="AV95" s="124"/>
      <c r="AW95" s="34"/>
      <c r="AX95" s="34"/>
      <c r="AY95" s="125"/>
    </row>
    <row r="96" spans="1:51" ht="15.75" x14ac:dyDescent="0.25">
      <c r="A96" s="7">
        <v>4</v>
      </c>
      <c r="B96" s="8" t="s">
        <v>96</v>
      </c>
      <c r="C96" s="78"/>
      <c r="D96" s="143"/>
      <c r="E96" s="38"/>
      <c r="F96" s="38"/>
      <c r="G96" s="144"/>
      <c r="H96" s="143"/>
      <c r="I96" s="38"/>
      <c r="J96" s="38"/>
      <c r="K96" s="144"/>
      <c r="L96" s="143"/>
      <c r="M96" s="38"/>
      <c r="N96" s="38"/>
      <c r="O96" s="144"/>
      <c r="P96" s="143"/>
      <c r="Q96" s="38"/>
      <c r="R96" s="38"/>
      <c r="S96" s="144"/>
      <c r="T96" s="143"/>
      <c r="U96" s="38"/>
      <c r="V96" s="38"/>
      <c r="W96" s="144"/>
      <c r="X96" s="143"/>
      <c r="Y96" s="38"/>
      <c r="Z96" s="38"/>
      <c r="AA96" s="144"/>
      <c r="AB96" s="143"/>
      <c r="AC96" s="38"/>
      <c r="AD96" s="38"/>
      <c r="AE96" s="144"/>
      <c r="AF96" s="143"/>
      <c r="AG96" s="38"/>
      <c r="AH96" s="38"/>
      <c r="AI96" s="144"/>
      <c r="AJ96" s="143"/>
      <c r="AK96" s="38"/>
      <c r="AL96" s="38"/>
      <c r="AM96" s="144"/>
      <c r="AN96" s="143"/>
      <c r="AO96" s="38"/>
      <c r="AP96" s="38"/>
      <c r="AQ96" s="144"/>
      <c r="AR96" s="143"/>
      <c r="AS96" s="38"/>
      <c r="AT96" s="38"/>
      <c r="AU96" s="144"/>
      <c r="AV96" s="143"/>
      <c r="AW96" s="38"/>
      <c r="AX96" s="38"/>
      <c r="AY96" s="144"/>
    </row>
    <row r="97" spans="1:51" ht="15.75" x14ac:dyDescent="0.25">
      <c r="A97" s="7">
        <v>4.0999999999999996</v>
      </c>
      <c r="B97" s="8" t="s">
        <v>65</v>
      </c>
      <c r="C97" s="78" t="s">
        <v>97</v>
      </c>
      <c r="D97" s="143">
        <v>55.648781630999991</v>
      </c>
      <c r="E97" s="38">
        <v>56.089724619814945</v>
      </c>
      <c r="F97" s="38">
        <v>42.492418336</v>
      </c>
      <c r="G97" s="144">
        <v>40.077075438192985</v>
      </c>
      <c r="H97" s="143">
        <v>83.318944611999981</v>
      </c>
      <c r="I97" s="38">
        <v>81.786727530114433</v>
      </c>
      <c r="J97" s="38">
        <v>46.206396231000006</v>
      </c>
      <c r="K97" s="144">
        <v>43.813913618499427</v>
      </c>
      <c r="L97" s="143">
        <v>96.917451963000005</v>
      </c>
      <c r="M97" s="38">
        <v>90.026952600483128</v>
      </c>
      <c r="N97" s="38">
        <v>61.684307136000001</v>
      </c>
      <c r="O97" s="144">
        <v>57.67128250160183</v>
      </c>
      <c r="P97" s="143">
        <v>84.492417920999998</v>
      </c>
      <c r="Q97" s="38">
        <v>74.856905424727486</v>
      </c>
      <c r="R97" s="38">
        <v>59.795043948</v>
      </c>
      <c r="S97" s="144">
        <v>52.638561027381158</v>
      </c>
      <c r="T97" s="143">
        <v>97.508762837000006</v>
      </c>
      <c r="U97" s="38">
        <v>88.792298819447225</v>
      </c>
      <c r="V97" s="38">
        <v>84.109819093000013</v>
      </c>
      <c r="W97" s="144">
        <v>72.924909307085898</v>
      </c>
      <c r="X97" s="143">
        <v>107.93987782000001</v>
      </c>
      <c r="Y97" s="38">
        <v>86.074389480233165</v>
      </c>
      <c r="Z97" s="38">
        <v>71.501592858000009</v>
      </c>
      <c r="AA97" s="144">
        <v>62.065793234967302</v>
      </c>
      <c r="AB97" s="143">
        <v>100.86620137200002</v>
      </c>
      <c r="AC97" s="38">
        <v>90.990942924723214</v>
      </c>
      <c r="AD97" s="38">
        <v>77.251004457000008</v>
      </c>
      <c r="AE97" s="144">
        <v>70.525138478270833</v>
      </c>
      <c r="AF97" s="143">
        <v>94.833090558000009</v>
      </c>
      <c r="AG97" s="38">
        <v>78.225490697438914</v>
      </c>
      <c r="AH97" s="38">
        <v>64.904932039000002</v>
      </c>
      <c r="AI97" s="144">
        <v>54.804889922214535</v>
      </c>
      <c r="AJ97" s="143">
        <v>97.180667380999978</v>
      </c>
      <c r="AK97" s="38">
        <v>87.921884001264516</v>
      </c>
      <c r="AL97" s="38">
        <v>69.033871345000023</v>
      </c>
      <c r="AM97" s="144">
        <v>62.155831451926538</v>
      </c>
      <c r="AN97" s="143">
        <v>107.42008844300001</v>
      </c>
      <c r="AO97" s="38">
        <v>95.28496042664726</v>
      </c>
      <c r="AP97" s="38">
        <v>78.128933834999998</v>
      </c>
      <c r="AQ97" s="144">
        <v>68.800229636919553</v>
      </c>
      <c r="AR97" s="143">
        <v>106.276484874</v>
      </c>
      <c r="AS97" s="38">
        <v>93.350540470083246</v>
      </c>
      <c r="AT97" s="38">
        <v>70.491881687000003</v>
      </c>
      <c r="AU97" s="144">
        <v>62.026132894257394</v>
      </c>
      <c r="AV97" s="143">
        <v>108.363732376</v>
      </c>
      <c r="AW97" s="38">
        <v>99.451671185691168</v>
      </c>
      <c r="AX97" s="38">
        <v>58.045036770000003</v>
      </c>
      <c r="AY97" s="144">
        <v>54.074378275480548</v>
      </c>
    </row>
    <row r="98" spans="1:51" ht="15.75" x14ac:dyDescent="0.25">
      <c r="A98" s="7">
        <v>4.2</v>
      </c>
      <c r="B98" s="8" t="s">
        <v>68</v>
      </c>
      <c r="C98" s="78" t="s">
        <v>97</v>
      </c>
      <c r="D98" s="143">
        <v>26.063587535000003</v>
      </c>
      <c r="E98" s="38">
        <v>25.828969565524488</v>
      </c>
      <c r="F98" s="38">
        <v>0.77280967099999998</v>
      </c>
      <c r="G98" s="144">
        <v>0.71699477286050584</v>
      </c>
      <c r="H98" s="143">
        <v>0</v>
      </c>
      <c r="I98" s="38">
        <v>0</v>
      </c>
      <c r="J98" s="38">
        <v>0</v>
      </c>
      <c r="K98" s="144">
        <v>0</v>
      </c>
      <c r="L98" s="143">
        <v>7.0744928290000004</v>
      </c>
      <c r="M98" s="38">
        <v>6.4138754009024206</v>
      </c>
      <c r="N98" s="38">
        <v>26.579169005000001</v>
      </c>
      <c r="O98" s="144">
        <v>24.247918111330812</v>
      </c>
      <c r="P98" s="143">
        <v>8.1819913609999997</v>
      </c>
      <c r="Q98" s="38">
        <v>7.0905068110248104</v>
      </c>
      <c r="R98" s="38">
        <v>20.520495756999999</v>
      </c>
      <c r="S98" s="144">
        <v>17.667616270009951</v>
      </c>
      <c r="T98" s="143">
        <v>14.571528764999998</v>
      </c>
      <c r="U98" s="38">
        <v>12.668628609559603</v>
      </c>
      <c r="V98" s="38">
        <v>12.412492411000001</v>
      </c>
      <c r="W98" s="144">
        <v>10.315221981324596</v>
      </c>
      <c r="X98" s="143">
        <v>7.4003774999999994E-2</v>
      </c>
      <c r="Y98" s="38">
        <v>5.7846648644819136E-2</v>
      </c>
      <c r="Z98" s="38">
        <v>0</v>
      </c>
      <c r="AA98" s="144">
        <v>0</v>
      </c>
      <c r="AB98" s="143">
        <v>33.601623437000001</v>
      </c>
      <c r="AC98" s="38">
        <v>31.397254706057275</v>
      </c>
      <c r="AD98" s="38">
        <v>22.486928428999999</v>
      </c>
      <c r="AE98" s="144">
        <v>21.527951688507297</v>
      </c>
      <c r="AF98" s="143">
        <v>36.207781855999997</v>
      </c>
      <c r="AG98" s="38">
        <v>34.014360686407436</v>
      </c>
      <c r="AH98" s="38">
        <v>25.120047450000001</v>
      </c>
      <c r="AI98" s="144">
        <v>24.180366346936324</v>
      </c>
      <c r="AJ98" s="143">
        <v>45.564513105000003</v>
      </c>
      <c r="AK98" s="38">
        <v>43.506852359379543</v>
      </c>
      <c r="AL98" s="38">
        <v>26.269815052000006</v>
      </c>
      <c r="AM98" s="144">
        <v>25.395227452393545</v>
      </c>
      <c r="AN98" s="143">
        <v>34.244522330000002</v>
      </c>
      <c r="AO98" s="38">
        <v>33.771348090594742</v>
      </c>
      <c r="AP98" s="38">
        <v>22.983070775999998</v>
      </c>
      <c r="AQ98" s="144">
        <v>22.638127099333392</v>
      </c>
      <c r="AR98" s="143">
        <v>35.853214713</v>
      </c>
      <c r="AS98" s="38">
        <v>35.629585840817299</v>
      </c>
      <c r="AT98" s="38">
        <v>44.193218217999991</v>
      </c>
      <c r="AU98" s="144">
        <v>43.993625257486492</v>
      </c>
      <c r="AV98" s="143">
        <v>42.437140498000005</v>
      </c>
      <c r="AW98" s="38">
        <v>42.278286194995502</v>
      </c>
      <c r="AX98" s="38">
        <v>31.535617549000001</v>
      </c>
      <c r="AY98" s="144">
        <v>31.70441183561659</v>
      </c>
    </row>
    <row r="99" spans="1:51" ht="15.75" x14ac:dyDescent="0.25">
      <c r="A99" s="7"/>
      <c r="B99" s="8" t="s">
        <v>69</v>
      </c>
      <c r="C99" s="78" t="s">
        <v>97</v>
      </c>
      <c r="D99" s="143">
        <v>52.727385994000002</v>
      </c>
      <c r="E99" s="38">
        <v>52.534040025614622</v>
      </c>
      <c r="F99" s="38">
        <v>37.290230278999999</v>
      </c>
      <c r="G99" s="144">
        <v>34.782744664223955</v>
      </c>
      <c r="H99" s="143">
        <v>42.406141854000005</v>
      </c>
      <c r="I99" s="38">
        <v>41.03224316410973</v>
      </c>
      <c r="J99" s="38">
        <v>35.081977455999997</v>
      </c>
      <c r="K99" s="144">
        <v>32.759866830064475</v>
      </c>
      <c r="L99" s="143">
        <v>16.370964207</v>
      </c>
      <c r="M99" s="38">
        <v>14.990324506980366</v>
      </c>
      <c r="N99" s="38">
        <v>21.69540654</v>
      </c>
      <c r="O99" s="144">
        <v>19.997229078083436</v>
      </c>
      <c r="P99" s="143">
        <v>14.709840268000001</v>
      </c>
      <c r="Q99" s="38">
        <v>12.856417129591321</v>
      </c>
      <c r="R99" s="38">
        <v>7.2661711130000013</v>
      </c>
      <c r="S99" s="144">
        <v>6.3149507411021535</v>
      </c>
      <c r="T99" s="143">
        <v>18.642499102999999</v>
      </c>
      <c r="U99" s="38">
        <v>16.565864445950115</v>
      </c>
      <c r="V99" s="38">
        <v>4.1544932229999993</v>
      </c>
      <c r="W99" s="144">
        <v>3.5368889451022438</v>
      </c>
      <c r="X99" s="143">
        <v>8.2703922000000013E-2</v>
      </c>
      <c r="Y99" s="38">
        <v>6.5086704967368889E-2</v>
      </c>
      <c r="Z99" s="38">
        <v>0</v>
      </c>
      <c r="AA99" s="144">
        <v>0</v>
      </c>
      <c r="AB99" s="143">
        <v>2.0849243E-2</v>
      </c>
      <c r="AC99" s="38">
        <v>1.8598382103523124E-2</v>
      </c>
      <c r="AD99" s="38">
        <v>0</v>
      </c>
      <c r="AE99" s="144">
        <v>0</v>
      </c>
      <c r="AF99" s="143">
        <v>6.5436214969999993</v>
      </c>
      <c r="AG99" s="38">
        <v>5.325185217647574</v>
      </c>
      <c r="AH99" s="38">
        <v>7.002244654000001</v>
      </c>
      <c r="AI99" s="144">
        <v>5.8350009306535355</v>
      </c>
      <c r="AJ99" s="143">
        <v>0</v>
      </c>
      <c r="AK99" s="38">
        <v>0</v>
      </c>
      <c r="AL99" s="38">
        <v>0</v>
      </c>
      <c r="AM99" s="144">
        <v>0</v>
      </c>
      <c r="AN99" s="143">
        <v>0</v>
      </c>
      <c r="AO99" s="38">
        <v>0</v>
      </c>
      <c r="AP99" s="38">
        <v>0</v>
      </c>
      <c r="AQ99" s="144">
        <v>0</v>
      </c>
      <c r="AR99" s="143">
        <v>5.5037930000000006E-2</v>
      </c>
      <c r="AS99" s="38">
        <v>4.7848476334207787E-2</v>
      </c>
      <c r="AT99" s="38">
        <v>2.0387493E-2</v>
      </c>
      <c r="AU99" s="144">
        <v>1.7757525859053463E-2</v>
      </c>
      <c r="AV99" s="143">
        <v>25.892279413999997</v>
      </c>
      <c r="AW99" s="38">
        <v>23.623734280842434</v>
      </c>
      <c r="AX99" s="38">
        <v>20.634241127999999</v>
      </c>
      <c r="AY99" s="144">
        <v>19.12099638702967</v>
      </c>
    </row>
    <row r="100" spans="1:51" ht="15.75" x14ac:dyDescent="0.25">
      <c r="A100" s="7">
        <v>4.3</v>
      </c>
      <c r="B100" s="8" t="s">
        <v>49</v>
      </c>
      <c r="C100" s="78" t="s">
        <v>97</v>
      </c>
      <c r="D100" s="143">
        <v>0.30790957000000041</v>
      </c>
      <c r="E100" s="38">
        <v>0.81305502566004428</v>
      </c>
      <c r="F100" s="38">
        <v>0.153428817</v>
      </c>
      <c r="G100" s="144">
        <v>0.17632953481161923</v>
      </c>
      <c r="H100" s="143">
        <v>0.44673724799999986</v>
      </c>
      <c r="I100" s="38">
        <v>0.97445826391361334</v>
      </c>
      <c r="J100" s="38">
        <v>0.23798877400000001</v>
      </c>
      <c r="K100" s="144">
        <v>0.15473797849344226</v>
      </c>
      <c r="L100" s="143">
        <v>0.53774294799999889</v>
      </c>
      <c r="M100" s="38">
        <v>0.65558214514822544</v>
      </c>
      <c r="N100" s="38">
        <v>0</v>
      </c>
      <c r="O100" s="144">
        <v>0.20229210511710594</v>
      </c>
      <c r="P100" s="143">
        <v>0.95625911999999824</v>
      </c>
      <c r="Q100" s="38">
        <v>0.67386775856298942</v>
      </c>
      <c r="R100" s="38">
        <v>0.257695585</v>
      </c>
      <c r="S100" s="144">
        <v>0.11928326821265756</v>
      </c>
      <c r="T100" s="143">
        <v>0.72445924999999989</v>
      </c>
      <c r="U100" s="38">
        <v>0.69878082922701024</v>
      </c>
      <c r="V100" s="38">
        <v>0</v>
      </c>
      <c r="W100" s="144">
        <v>0.19317204595428306</v>
      </c>
      <c r="X100" s="143">
        <v>0.63260596100000055</v>
      </c>
      <c r="Y100" s="38">
        <v>0.70554578979242111</v>
      </c>
      <c r="Z100" s="38">
        <v>0.45835452900000001</v>
      </c>
      <c r="AA100" s="144">
        <v>0.1615909328076677</v>
      </c>
      <c r="AB100" s="143">
        <v>0.2848271099999965</v>
      </c>
      <c r="AC100" s="38">
        <v>0.73382487114959083</v>
      </c>
      <c r="AD100" s="38">
        <v>0</v>
      </c>
      <c r="AE100" s="144">
        <v>0.2116967852671334</v>
      </c>
      <c r="AF100" s="143">
        <v>0.57510110999999975</v>
      </c>
      <c r="AG100" s="38">
        <v>0.73342294496754756</v>
      </c>
      <c r="AH100" s="38">
        <v>0.20732665900000002</v>
      </c>
      <c r="AI100" s="144">
        <v>0.18330306350355702</v>
      </c>
      <c r="AJ100" s="143">
        <v>0.3439873790000002</v>
      </c>
      <c r="AK100" s="38">
        <v>0.79429044581698893</v>
      </c>
      <c r="AL100" s="38">
        <v>0.22535722399999997</v>
      </c>
      <c r="AM100" s="144">
        <v>0.20788147552012501</v>
      </c>
      <c r="AN100" s="143">
        <v>0.27679334999999955</v>
      </c>
      <c r="AO100" s="38">
        <v>0.72614890083499872</v>
      </c>
      <c r="AP100" s="38">
        <v>0.12363436299999998</v>
      </c>
      <c r="AQ100" s="144">
        <v>0.23420254213916669</v>
      </c>
      <c r="AR100" s="143">
        <v>0.55187915499999807</v>
      </c>
      <c r="AS100" s="38">
        <v>0.73363114943477481</v>
      </c>
      <c r="AT100" s="38">
        <v>6.4293597000000008E-2</v>
      </c>
      <c r="AU100" s="144">
        <v>0.2280938454006893</v>
      </c>
      <c r="AV100" s="143">
        <v>0</v>
      </c>
      <c r="AW100" s="38">
        <v>0.98807565375743345</v>
      </c>
      <c r="AX100" s="38">
        <v>0.17130432900000001</v>
      </c>
      <c r="AY100" s="144">
        <v>0.256978790742105</v>
      </c>
    </row>
    <row r="101" spans="1:51" ht="15.75" x14ac:dyDescent="0.25">
      <c r="A101" s="7">
        <v>4.4000000000000004</v>
      </c>
      <c r="B101" s="8" t="s">
        <v>51</v>
      </c>
      <c r="C101" s="78" t="s">
        <v>97</v>
      </c>
      <c r="D101" s="143">
        <v>3.8199604640000024</v>
      </c>
      <c r="E101" s="38">
        <v>1.9720660443752103</v>
      </c>
      <c r="F101" s="38">
        <v>0.34320237100000001</v>
      </c>
      <c r="G101" s="144">
        <v>0.58757909926695773</v>
      </c>
      <c r="H101" s="143">
        <v>3.5116494800000027</v>
      </c>
      <c r="I101" s="38">
        <v>2.0484471443616425</v>
      </c>
      <c r="J101" s="38">
        <v>0.780005473</v>
      </c>
      <c r="K101" s="144">
        <v>0.60425463982364003</v>
      </c>
      <c r="L101" s="143">
        <v>3.8644525520000026</v>
      </c>
      <c r="M101" s="38">
        <v>1.7644384800886761</v>
      </c>
      <c r="N101" s="38">
        <v>0.14102498900000005</v>
      </c>
      <c r="O101" s="144">
        <v>0.67054262247619478</v>
      </c>
      <c r="P101" s="143">
        <v>5.4528865710000023</v>
      </c>
      <c r="Q101" s="38">
        <v>1.5164907449572786</v>
      </c>
      <c r="R101" s="38">
        <v>0.85378438900000009</v>
      </c>
      <c r="S101" s="144">
        <v>0.5170695251600802</v>
      </c>
      <c r="T101" s="143">
        <v>5.5897565459999976</v>
      </c>
      <c r="U101" s="38">
        <v>1.8801186608637042</v>
      </c>
      <c r="V101" s="38">
        <v>0</v>
      </c>
      <c r="W101" s="144">
        <v>0.6111189902067985</v>
      </c>
      <c r="X101" s="143">
        <v>16.664378484999997</v>
      </c>
      <c r="Y101" s="38">
        <v>1.6811569817833294</v>
      </c>
      <c r="Z101" s="38">
        <v>0.84499193799999994</v>
      </c>
      <c r="AA101" s="144">
        <v>0.51120907027678009</v>
      </c>
      <c r="AB101" s="143">
        <v>6.5264159420000087</v>
      </c>
      <c r="AC101" s="38">
        <v>2.2140185570825417</v>
      </c>
      <c r="AD101" s="38">
        <v>0</v>
      </c>
      <c r="AE101" s="144">
        <v>0.66972383859395213</v>
      </c>
      <c r="AF101" s="143">
        <v>7.5862875869999993</v>
      </c>
      <c r="AG101" s="38">
        <v>2.0747707859474418</v>
      </c>
      <c r="AH101" s="38">
        <v>0.44108371399999996</v>
      </c>
      <c r="AI101" s="144">
        <v>0.57989748110435535</v>
      </c>
      <c r="AJ101" s="143">
        <v>2.9440392009999949</v>
      </c>
      <c r="AK101" s="38">
        <v>2.2437368366795787</v>
      </c>
      <c r="AL101" s="38">
        <v>0.35876132300000002</v>
      </c>
      <c r="AM101" s="144">
        <v>0.66898901534905253</v>
      </c>
      <c r="AN101" s="143">
        <v>0.7198915090000032</v>
      </c>
      <c r="AO101" s="38">
        <v>2.1583855783934189</v>
      </c>
      <c r="AP101" s="38">
        <v>0</v>
      </c>
      <c r="AQ101" s="144">
        <v>0.69034021346207008</v>
      </c>
      <c r="AR101" s="143">
        <v>2.6726084670000003</v>
      </c>
      <c r="AS101" s="38">
        <v>2.1605810946622088</v>
      </c>
      <c r="AT101" s="38">
        <v>0.52862338300000011</v>
      </c>
      <c r="AU101" s="144">
        <v>0.7348805554049177</v>
      </c>
      <c r="AV101" s="143">
        <v>0.84157810599999916</v>
      </c>
      <c r="AW101" s="38">
        <v>3.0594808149656831</v>
      </c>
      <c r="AX101" s="38">
        <v>0.55763959499999982</v>
      </c>
      <c r="AY101" s="144">
        <v>0.64884011905049588</v>
      </c>
    </row>
    <row r="102" spans="1:51" ht="15.75" x14ac:dyDescent="0.25">
      <c r="A102" s="4"/>
      <c r="B102" s="36" t="s">
        <v>96</v>
      </c>
      <c r="C102" s="77" t="s">
        <v>97</v>
      </c>
      <c r="D102" s="147">
        <v>138.56762519399999</v>
      </c>
      <c r="E102" s="45">
        <v>137.23785528098929</v>
      </c>
      <c r="F102" s="45">
        <v>81.052089474000013</v>
      </c>
      <c r="G102" s="148">
        <v>76.340723509356025</v>
      </c>
      <c r="H102" s="147">
        <v>129.68347319399999</v>
      </c>
      <c r="I102" s="45">
        <v>125.84187610249943</v>
      </c>
      <c r="J102" s="45">
        <v>82.306367934000008</v>
      </c>
      <c r="K102" s="148">
        <v>77.332773066880975</v>
      </c>
      <c r="L102" s="147">
        <v>124.765104499</v>
      </c>
      <c r="M102" s="45">
        <v>113.85117313360283</v>
      </c>
      <c r="N102" s="45">
        <v>110.09990767000001</v>
      </c>
      <c r="O102" s="148">
        <v>102.78926441860938</v>
      </c>
      <c r="P102" s="147">
        <v>113.793395241</v>
      </c>
      <c r="Q102" s="45">
        <v>96.994187868863889</v>
      </c>
      <c r="R102" s="45">
        <v>88.693190791999982</v>
      </c>
      <c r="S102" s="148">
        <v>77.257480831866005</v>
      </c>
      <c r="T102" s="147">
        <v>137.03700650099998</v>
      </c>
      <c r="U102" s="45">
        <v>120.60569136504765</v>
      </c>
      <c r="V102" s="45">
        <v>100.67680472700002</v>
      </c>
      <c r="W102" s="148">
        <v>87.581311269673833</v>
      </c>
      <c r="X102" s="147">
        <v>125.39356996299999</v>
      </c>
      <c r="Y102" s="45">
        <v>88.584025605421104</v>
      </c>
      <c r="Z102" s="45">
        <v>72.804939325000021</v>
      </c>
      <c r="AA102" s="148">
        <v>62.738593238051749</v>
      </c>
      <c r="AB102" s="147">
        <v>141.29991710400003</v>
      </c>
      <c r="AC102" s="45">
        <v>125.35463944111615</v>
      </c>
      <c r="AD102" s="45">
        <v>99.73793288600001</v>
      </c>
      <c r="AE102" s="148">
        <v>92.934510790639223</v>
      </c>
      <c r="AF102" s="147">
        <v>145.74588260799999</v>
      </c>
      <c r="AG102" s="45">
        <v>120.37323033240889</v>
      </c>
      <c r="AH102" s="45">
        <v>97.675634516000002</v>
      </c>
      <c r="AI102" s="148">
        <v>85.5834577444123</v>
      </c>
      <c r="AJ102" s="147">
        <v>146.03320706599996</v>
      </c>
      <c r="AK102" s="45">
        <v>134.46676364314061</v>
      </c>
      <c r="AL102" s="45">
        <v>95.887804944000038</v>
      </c>
      <c r="AM102" s="148">
        <v>88.427929395189267</v>
      </c>
      <c r="AN102" s="147">
        <v>142.66129563200002</v>
      </c>
      <c r="AO102" s="45">
        <v>131.94084299647042</v>
      </c>
      <c r="AP102" s="45">
        <v>101.235638974</v>
      </c>
      <c r="AQ102" s="148">
        <v>92.362899491854179</v>
      </c>
      <c r="AR102" s="147">
        <v>145.409225139</v>
      </c>
      <c r="AS102" s="45">
        <v>131.92218703133173</v>
      </c>
      <c r="AT102" s="45">
        <v>115.29840437799999</v>
      </c>
      <c r="AU102" s="148">
        <v>107.00049007840855</v>
      </c>
      <c r="AV102" s="147">
        <v>177.53473039399998</v>
      </c>
      <c r="AW102" s="45">
        <v>169.40124813025221</v>
      </c>
      <c r="AX102" s="45">
        <v>110.943839371</v>
      </c>
      <c r="AY102" s="148">
        <v>105.80560540791942</v>
      </c>
    </row>
    <row r="103" spans="1:51" ht="16.5" x14ac:dyDescent="0.3">
      <c r="A103" s="4"/>
      <c r="B103" s="36"/>
      <c r="C103" s="78"/>
      <c r="D103" s="124"/>
      <c r="E103" s="34"/>
      <c r="F103" s="34"/>
      <c r="G103" s="125"/>
      <c r="H103" s="124"/>
      <c r="I103" s="34"/>
      <c r="J103" s="34"/>
      <c r="K103" s="125"/>
      <c r="L103" s="124"/>
      <c r="M103" s="34"/>
      <c r="N103" s="34"/>
      <c r="O103" s="125"/>
      <c r="P103" s="124"/>
      <c r="Q103" s="34"/>
      <c r="R103" s="34"/>
      <c r="S103" s="125"/>
      <c r="T103" s="124"/>
      <c r="U103" s="34"/>
      <c r="V103" s="34"/>
      <c r="W103" s="125"/>
      <c r="X103" s="124"/>
      <c r="Y103" s="34"/>
      <c r="Z103" s="34"/>
      <c r="AA103" s="125"/>
      <c r="AB103" s="124"/>
      <c r="AC103" s="34"/>
      <c r="AD103" s="34"/>
      <c r="AE103" s="125"/>
      <c r="AF103" s="124"/>
      <c r="AG103" s="34"/>
      <c r="AH103" s="34"/>
      <c r="AI103" s="125"/>
      <c r="AJ103" s="124"/>
      <c r="AK103" s="34"/>
      <c r="AL103" s="34"/>
      <c r="AM103" s="125"/>
      <c r="AN103" s="124"/>
      <c r="AO103" s="34"/>
      <c r="AP103" s="34"/>
      <c r="AQ103" s="125"/>
      <c r="AR103" s="124"/>
      <c r="AS103" s="34"/>
      <c r="AT103" s="34"/>
      <c r="AU103" s="125"/>
      <c r="AV103" s="124"/>
      <c r="AW103" s="34"/>
      <c r="AX103" s="34"/>
      <c r="AY103" s="125"/>
    </row>
    <row r="104" spans="1:51" ht="16.5" x14ac:dyDescent="0.3">
      <c r="A104" s="7">
        <v>5</v>
      </c>
      <c r="B104" s="8" t="s">
        <v>98</v>
      </c>
      <c r="C104" s="78"/>
      <c r="D104" s="124"/>
      <c r="E104" s="34"/>
      <c r="F104" s="34"/>
      <c r="G104" s="125"/>
      <c r="H104" s="124"/>
      <c r="I104" s="34"/>
      <c r="J104" s="34"/>
      <c r="K104" s="125"/>
      <c r="L104" s="124"/>
      <c r="M104" s="34"/>
      <c r="N104" s="34"/>
      <c r="O104" s="125"/>
      <c r="P104" s="124"/>
      <c r="Q104" s="34"/>
      <c r="R104" s="34"/>
      <c r="S104" s="125"/>
      <c r="T104" s="124"/>
      <c r="U104" s="34"/>
      <c r="V104" s="34"/>
      <c r="W104" s="125"/>
      <c r="X104" s="124"/>
      <c r="Y104" s="34"/>
      <c r="Z104" s="34"/>
      <c r="AA104" s="125"/>
      <c r="AB104" s="124"/>
      <c r="AC104" s="34"/>
      <c r="AD104" s="34"/>
      <c r="AE104" s="125"/>
      <c r="AF104" s="124"/>
      <c r="AG104" s="34"/>
      <c r="AH104" s="34"/>
      <c r="AI104" s="125"/>
      <c r="AJ104" s="124"/>
      <c r="AK104" s="34"/>
      <c r="AL104" s="34"/>
      <c r="AM104" s="125"/>
      <c r="AN104" s="124"/>
      <c r="AO104" s="34"/>
      <c r="AP104" s="34"/>
      <c r="AQ104" s="125"/>
      <c r="AR104" s="124"/>
      <c r="AS104" s="34"/>
      <c r="AT104" s="34"/>
      <c r="AU104" s="125"/>
      <c r="AV104" s="124"/>
      <c r="AW104" s="34"/>
      <c r="AX104" s="34"/>
      <c r="AY104" s="125"/>
    </row>
    <row r="105" spans="1:51" ht="16.5" x14ac:dyDescent="0.3">
      <c r="A105" s="7">
        <v>5.0999999999999996</v>
      </c>
      <c r="B105" s="8" t="s">
        <v>99</v>
      </c>
      <c r="C105" s="78" t="s">
        <v>97</v>
      </c>
      <c r="D105" s="124">
        <v>3.0322473170000004</v>
      </c>
      <c r="E105" s="34"/>
      <c r="F105" s="34">
        <v>1.6174737830000001</v>
      </c>
      <c r="G105" s="125"/>
      <c r="H105" s="124">
        <v>1.5277148779999998</v>
      </c>
      <c r="I105" s="34"/>
      <c r="J105" s="34">
        <v>0.66731950299999998</v>
      </c>
      <c r="K105" s="125"/>
      <c r="L105" s="124">
        <v>1.291942884</v>
      </c>
      <c r="M105" s="34"/>
      <c r="N105" s="34">
        <v>0.72417081900000002</v>
      </c>
      <c r="O105" s="125"/>
      <c r="P105" s="124">
        <v>2.1318028600000001</v>
      </c>
      <c r="Q105" s="34"/>
      <c r="R105" s="34">
        <v>1.631124512</v>
      </c>
      <c r="S105" s="125"/>
      <c r="T105" s="124">
        <v>2.6926575489999998</v>
      </c>
      <c r="U105" s="34"/>
      <c r="V105" s="34">
        <v>2.9035986510000003</v>
      </c>
      <c r="W105" s="125"/>
      <c r="X105" s="124">
        <v>1.7131951109999999</v>
      </c>
      <c r="Y105" s="34"/>
      <c r="Z105" s="34">
        <v>1.4989343230000001</v>
      </c>
      <c r="AA105" s="125"/>
      <c r="AB105" s="124">
        <v>2.192090871</v>
      </c>
      <c r="AC105" s="34"/>
      <c r="AD105" s="34">
        <v>1.6601581699999999</v>
      </c>
      <c r="AE105" s="125"/>
      <c r="AF105" s="124">
        <v>2.299976091</v>
      </c>
      <c r="AG105" s="34"/>
      <c r="AH105" s="34">
        <v>1.942756513</v>
      </c>
      <c r="AI105" s="125"/>
      <c r="AJ105" s="124">
        <v>2.6519637930000002</v>
      </c>
      <c r="AK105" s="34"/>
      <c r="AL105" s="34">
        <v>2.137987522</v>
      </c>
      <c r="AM105" s="125"/>
      <c r="AN105" s="124">
        <v>1.8782216519999999</v>
      </c>
      <c r="AO105" s="34"/>
      <c r="AP105" s="34">
        <v>1.424701958</v>
      </c>
      <c r="AQ105" s="125"/>
      <c r="AR105" s="124">
        <v>1.1624771089999999</v>
      </c>
      <c r="AS105" s="34"/>
      <c r="AT105" s="34">
        <v>0.61487442400000003</v>
      </c>
      <c r="AU105" s="125"/>
      <c r="AV105" s="124">
        <v>-0.175366726</v>
      </c>
      <c r="AW105" s="34"/>
      <c r="AX105" s="34">
        <v>-4.5455641000000019E-2</v>
      </c>
      <c r="AY105" s="125"/>
    </row>
    <row r="106" spans="1:51" ht="16.5" x14ac:dyDescent="0.3">
      <c r="A106" s="7">
        <v>5.2</v>
      </c>
      <c r="B106" s="36" t="s">
        <v>100</v>
      </c>
      <c r="C106" s="77" t="s">
        <v>97</v>
      </c>
      <c r="D106" s="124">
        <v>1.1094974099999997</v>
      </c>
      <c r="E106" s="34"/>
      <c r="F106" s="34">
        <v>0.75824651200000004</v>
      </c>
      <c r="G106" s="125"/>
      <c r="H106" s="124">
        <v>2.1299828100000004</v>
      </c>
      <c r="I106" s="34"/>
      <c r="J106" s="34">
        <v>1.346015795</v>
      </c>
      <c r="K106" s="125"/>
      <c r="L106" s="124">
        <v>2.2644804930000002</v>
      </c>
      <c r="M106" s="34"/>
      <c r="N106" s="34">
        <v>1.7389187559999999</v>
      </c>
      <c r="O106" s="125"/>
      <c r="P106" s="124">
        <v>1.7142226359999992</v>
      </c>
      <c r="Q106" s="34"/>
      <c r="R106" s="34">
        <v>1.2583785999999999</v>
      </c>
      <c r="S106" s="125"/>
      <c r="T106" s="124">
        <v>5.4792409960000032</v>
      </c>
      <c r="U106" s="34"/>
      <c r="V106" s="34">
        <v>4.0680982100000005</v>
      </c>
      <c r="W106" s="125"/>
      <c r="X106" s="124">
        <v>1.6640328010000001</v>
      </c>
      <c r="Y106" s="34"/>
      <c r="Z106" s="34">
        <v>1.081905031</v>
      </c>
      <c r="AA106" s="125"/>
      <c r="AB106" s="124">
        <v>2.8489168290000007</v>
      </c>
      <c r="AC106" s="34"/>
      <c r="AD106" s="34">
        <v>2.1422775540000001</v>
      </c>
      <c r="AE106" s="125"/>
      <c r="AF106" s="124">
        <v>2.4834923360000003</v>
      </c>
      <c r="AG106" s="34"/>
      <c r="AH106" s="34">
        <v>1.7258749230000001</v>
      </c>
      <c r="AI106" s="125"/>
      <c r="AJ106" s="124">
        <v>2.7574802129999996</v>
      </c>
      <c r="AK106" s="34"/>
      <c r="AL106" s="34">
        <v>1.8373282969999998</v>
      </c>
      <c r="AM106" s="125"/>
      <c r="AN106" s="124">
        <v>2.8447361190000011</v>
      </c>
      <c r="AO106" s="34"/>
      <c r="AP106" s="34">
        <v>2.009539808</v>
      </c>
      <c r="AQ106" s="125"/>
      <c r="AR106" s="124">
        <v>1.5332014360000006</v>
      </c>
      <c r="AS106" s="34"/>
      <c r="AT106" s="34">
        <v>1.1109234529999998</v>
      </c>
      <c r="AU106" s="125"/>
      <c r="AV106" s="124">
        <v>6.0496033800000033</v>
      </c>
      <c r="AW106" s="34"/>
      <c r="AX106" s="34">
        <v>3.5896320149999998</v>
      </c>
      <c r="AY106" s="125"/>
    </row>
    <row r="107" spans="1:51" ht="16.5" x14ac:dyDescent="0.3">
      <c r="A107" s="7"/>
      <c r="B107" s="8" t="s">
        <v>101</v>
      </c>
      <c r="C107" s="78" t="s">
        <v>97</v>
      </c>
      <c r="D107" s="124">
        <v>4.1417447269999998</v>
      </c>
      <c r="E107" s="34"/>
      <c r="F107" s="34">
        <v>2.3757202950000003</v>
      </c>
      <c r="G107" s="125"/>
      <c r="H107" s="124">
        <v>3.6576976880000003</v>
      </c>
      <c r="I107" s="34"/>
      <c r="J107" s="34">
        <v>2.0133352979999999</v>
      </c>
      <c r="K107" s="125"/>
      <c r="L107" s="124">
        <v>3.5564233770000002</v>
      </c>
      <c r="M107" s="34"/>
      <c r="N107" s="34">
        <v>2.4630895749999997</v>
      </c>
      <c r="O107" s="125"/>
      <c r="P107" s="124">
        <v>3.8460254959999993</v>
      </c>
      <c r="Q107" s="34"/>
      <c r="R107" s="34">
        <v>2.8895031119999999</v>
      </c>
      <c r="S107" s="125"/>
      <c r="T107" s="124">
        <v>8.171898545000003</v>
      </c>
      <c r="U107" s="34"/>
      <c r="V107" s="34">
        <v>6.9716968610000007</v>
      </c>
      <c r="W107" s="125"/>
      <c r="X107" s="124">
        <v>3.3772279119999999</v>
      </c>
      <c r="Y107" s="34"/>
      <c r="Z107" s="34">
        <v>2.5808393540000001</v>
      </c>
      <c r="AA107" s="125"/>
      <c r="AB107" s="124">
        <v>5.0410077000000006</v>
      </c>
      <c r="AC107" s="34"/>
      <c r="AD107" s="34">
        <v>3.802435724</v>
      </c>
      <c r="AE107" s="125"/>
      <c r="AF107" s="124">
        <v>4.7834684270000007</v>
      </c>
      <c r="AG107" s="34"/>
      <c r="AH107" s="34">
        <v>3.6686314360000001</v>
      </c>
      <c r="AI107" s="125"/>
      <c r="AJ107" s="124">
        <v>5.4094440059999993</v>
      </c>
      <c r="AK107" s="34"/>
      <c r="AL107" s="34">
        <v>3.9753158189999995</v>
      </c>
      <c r="AM107" s="125"/>
      <c r="AN107" s="124">
        <v>4.7229577710000008</v>
      </c>
      <c r="AO107" s="34"/>
      <c r="AP107" s="34">
        <v>3.434241766</v>
      </c>
      <c r="AQ107" s="125"/>
      <c r="AR107" s="124">
        <v>2.6956785450000007</v>
      </c>
      <c r="AS107" s="34"/>
      <c r="AT107" s="34">
        <v>1.7257978769999998</v>
      </c>
      <c r="AU107" s="125"/>
      <c r="AV107" s="124">
        <v>5.8742366540000033</v>
      </c>
      <c r="AW107" s="34"/>
      <c r="AX107" s="34">
        <v>3.5441763739999996</v>
      </c>
      <c r="AY107" s="125"/>
    </row>
    <row r="108" spans="1:51" ht="15.75" x14ac:dyDescent="0.25">
      <c r="A108" s="4"/>
      <c r="B108" s="36"/>
      <c r="C108" s="77"/>
      <c r="D108" s="149"/>
      <c r="E108" s="46"/>
      <c r="F108" s="46"/>
      <c r="G108" s="150"/>
      <c r="H108" s="149"/>
      <c r="I108" s="46"/>
      <c r="J108" s="46"/>
      <c r="K108" s="150"/>
      <c r="L108" s="149"/>
      <c r="M108" s="46"/>
      <c r="N108" s="46"/>
      <c r="O108" s="150"/>
      <c r="P108" s="149"/>
      <c r="Q108" s="46"/>
      <c r="R108" s="46"/>
      <c r="S108" s="150"/>
      <c r="T108" s="149"/>
      <c r="U108" s="46"/>
      <c r="V108" s="46"/>
      <c r="W108" s="150"/>
      <c r="X108" s="149"/>
      <c r="Y108" s="46"/>
      <c r="Z108" s="46"/>
      <c r="AA108" s="150"/>
      <c r="AB108" s="149"/>
      <c r="AC108" s="46"/>
      <c r="AD108" s="46"/>
      <c r="AE108" s="150"/>
      <c r="AF108" s="149"/>
      <c r="AG108" s="46"/>
      <c r="AH108" s="46"/>
      <c r="AI108" s="150"/>
      <c r="AJ108" s="149"/>
      <c r="AK108" s="46"/>
      <c r="AL108" s="46"/>
      <c r="AM108" s="150"/>
      <c r="AN108" s="149"/>
      <c r="AO108" s="46"/>
      <c r="AP108" s="46"/>
      <c r="AQ108" s="150"/>
      <c r="AR108" s="149"/>
      <c r="AS108" s="46"/>
      <c r="AT108" s="46"/>
      <c r="AU108" s="150"/>
      <c r="AV108" s="149"/>
      <c r="AW108" s="46"/>
      <c r="AX108" s="46"/>
      <c r="AY108" s="150"/>
    </row>
    <row r="109" spans="1:51" ht="16.5" x14ac:dyDescent="0.3">
      <c r="A109" s="7">
        <v>6</v>
      </c>
      <c r="B109" s="8" t="s">
        <v>102</v>
      </c>
      <c r="C109" s="78" t="s">
        <v>97</v>
      </c>
      <c r="D109" s="124">
        <v>142.70936992099999</v>
      </c>
      <c r="E109" s="34">
        <v>137.23785528098929</v>
      </c>
      <c r="F109" s="34">
        <v>83.427809769000007</v>
      </c>
      <c r="G109" s="125">
        <v>76.340723509356025</v>
      </c>
      <c r="H109" s="124">
        <v>133.341170882</v>
      </c>
      <c r="I109" s="34">
        <v>125.84187610249943</v>
      </c>
      <c r="J109" s="34">
        <v>84.319703232000009</v>
      </c>
      <c r="K109" s="125">
        <v>77.332773066880975</v>
      </c>
      <c r="L109" s="124">
        <v>128.321527876</v>
      </c>
      <c r="M109" s="34">
        <v>113.85117313360283</v>
      </c>
      <c r="N109" s="34">
        <v>112.56299724500001</v>
      </c>
      <c r="O109" s="125">
        <v>102.78926441860938</v>
      </c>
      <c r="P109" s="124">
        <v>117.63942073699999</v>
      </c>
      <c r="Q109" s="34">
        <v>96.994187868863889</v>
      </c>
      <c r="R109" s="34">
        <v>91.582693903999981</v>
      </c>
      <c r="S109" s="125">
        <v>77.257480831866005</v>
      </c>
      <c r="T109" s="124">
        <v>145.20890504599998</v>
      </c>
      <c r="U109" s="34">
        <v>120.60569136504765</v>
      </c>
      <c r="V109" s="34">
        <v>107.64850158800002</v>
      </c>
      <c r="W109" s="125">
        <v>87.581311269673833</v>
      </c>
      <c r="X109" s="124">
        <v>128.770797875</v>
      </c>
      <c r="Y109" s="34">
        <v>88.584025605421104</v>
      </c>
      <c r="Z109" s="34">
        <v>75.385778679000026</v>
      </c>
      <c r="AA109" s="125">
        <v>62.738593238051749</v>
      </c>
      <c r="AB109" s="124">
        <v>146.34092480400003</v>
      </c>
      <c r="AC109" s="34">
        <v>125.35463944111615</v>
      </c>
      <c r="AD109" s="34">
        <v>103.54036861000002</v>
      </c>
      <c r="AE109" s="125">
        <v>92.934510790639223</v>
      </c>
      <c r="AF109" s="124">
        <v>150.52935103499999</v>
      </c>
      <c r="AG109" s="34">
        <v>120.37323033240889</v>
      </c>
      <c r="AH109" s="34">
        <v>101.34426595200001</v>
      </c>
      <c r="AI109" s="125">
        <v>85.5834577444123</v>
      </c>
      <c r="AJ109" s="124">
        <v>151.44265107199996</v>
      </c>
      <c r="AK109" s="34">
        <v>134.46676364314061</v>
      </c>
      <c r="AL109" s="34">
        <v>99.86312076300004</v>
      </c>
      <c r="AM109" s="125">
        <v>88.427929395189267</v>
      </c>
      <c r="AN109" s="124">
        <v>147.38425340300003</v>
      </c>
      <c r="AO109" s="34">
        <v>131.94084299647042</v>
      </c>
      <c r="AP109" s="34">
        <v>104.66988074</v>
      </c>
      <c r="AQ109" s="125">
        <v>92.362899491854179</v>
      </c>
      <c r="AR109" s="124">
        <v>148.10490368400002</v>
      </c>
      <c r="AS109" s="34">
        <v>131.92218703133173</v>
      </c>
      <c r="AT109" s="34">
        <v>117.02420225499999</v>
      </c>
      <c r="AU109" s="125">
        <v>107.00049007840855</v>
      </c>
      <c r="AV109" s="124">
        <v>183.40896704799999</v>
      </c>
      <c r="AW109" s="34">
        <v>169.40124813025221</v>
      </c>
      <c r="AX109" s="34">
        <v>114.488015745</v>
      </c>
      <c r="AY109" s="125">
        <v>105.80560540791942</v>
      </c>
    </row>
    <row r="110" spans="1:51" ht="15.75" x14ac:dyDescent="0.25">
      <c r="A110" s="4"/>
      <c r="B110" s="35"/>
      <c r="C110" s="77"/>
      <c r="D110" s="143"/>
      <c r="E110" s="38"/>
      <c r="F110" s="38"/>
      <c r="G110" s="144"/>
      <c r="H110" s="143"/>
      <c r="I110" s="38"/>
      <c r="J110" s="38"/>
      <c r="K110" s="144"/>
      <c r="L110" s="143"/>
      <c r="M110" s="38"/>
      <c r="N110" s="38"/>
      <c r="O110" s="144"/>
      <c r="P110" s="143"/>
      <c r="Q110" s="38"/>
      <c r="R110" s="38"/>
      <c r="S110" s="144"/>
      <c r="T110" s="143"/>
      <c r="U110" s="38"/>
      <c r="V110" s="38"/>
      <c r="W110" s="144"/>
      <c r="X110" s="143"/>
      <c r="Y110" s="38"/>
      <c r="Z110" s="38"/>
      <c r="AA110" s="144"/>
      <c r="AB110" s="143"/>
      <c r="AC110" s="38"/>
      <c r="AD110" s="38"/>
      <c r="AE110" s="144"/>
      <c r="AF110" s="143"/>
      <c r="AG110" s="38"/>
      <c r="AH110" s="38"/>
      <c r="AI110" s="144"/>
      <c r="AJ110" s="143"/>
      <c r="AK110" s="38"/>
      <c r="AL110" s="38"/>
      <c r="AM110" s="144"/>
      <c r="AN110" s="143"/>
      <c r="AO110" s="38"/>
      <c r="AP110" s="38"/>
      <c r="AQ110" s="144"/>
      <c r="AR110" s="143"/>
      <c r="AS110" s="38"/>
      <c r="AT110" s="38"/>
      <c r="AU110" s="144"/>
      <c r="AV110" s="143"/>
      <c r="AW110" s="38"/>
      <c r="AX110" s="38"/>
      <c r="AY110" s="144"/>
    </row>
    <row r="111" spans="1:51" ht="15.75" x14ac:dyDescent="0.25">
      <c r="A111" s="7">
        <v>7</v>
      </c>
      <c r="B111" s="8" t="s">
        <v>103</v>
      </c>
      <c r="C111" s="78" t="s">
        <v>104</v>
      </c>
      <c r="D111" s="151">
        <v>3.5056233660372351</v>
      </c>
      <c r="E111" s="47">
        <v>3.3712168475286433</v>
      </c>
      <c r="F111" s="47">
        <v>2.953322256839229</v>
      </c>
      <c r="G111" s="152">
        <v>2.7024412898727035</v>
      </c>
      <c r="H111" s="151">
        <v>3.1215232188347883</v>
      </c>
      <c r="I111" s="47">
        <v>2.9459643676243576</v>
      </c>
      <c r="J111" s="47">
        <v>2.9025215824856718</v>
      </c>
      <c r="K111" s="152">
        <v>2.6620117749051126</v>
      </c>
      <c r="L111" s="151">
        <v>3.5085354903059813</v>
      </c>
      <c r="M111" s="47">
        <v>3.1128906284393278</v>
      </c>
      <c r="N111" s="47">
        <v>3.4916896910110613</v>
      </c>
      <c r="O111" s="152">
        <v>3.188509756326793</v>
      </c>
      <c r="P111" s="151">
        <v>3.7443915250099464</v>
      </c>
      <c r="Q111" s="47">
        <v>3.0872662646252533</v>
      </c>
      <c r="R111" s="47">
        <v>3.5623368796433872</v>
      </c>
      <c r="S111" s="152">
        <v>3.0051220537822365</v>
      </c>
      <c r="T111" s="151">
        <v>3.7248238396166635</v>
      </c>
      <c r="U111" s="47">
        <v>3.093714908515206</v>
      </c>
      <c r="V111" s="47">
        <v>3.5397184491444063</v>
      </c>
      <c r="W111" s="152">
        <v>2.8798652905363031</v>
      </c>
      <c r="X111" s="151">
        <v>3.9585730496224976</v>
      </c>
      <c r="Y111" s="47">
        <v>2.7231821358215624</v>
      </c>
      <c r="Z111" s="47">
        <v>2.9633124085189699</v>
      </c>
      <c r="AA111" s="152">
        <v>2.4661687534857624</v>
      </c>
      <c r="AB111" s="151">
        <v>3.6843782444302904</v>
      </c>
      <c r="AC111" s="47">
        <v>3.156013309426807</v>
      </c>
      <c r="AD111" s="47">
        <v>3.106708131601057</v>
      </c>
      <c r="AE111" s="152">
        <v>2.788481480756098</v>
      </c>
      <c r="AF111" s="151">
        <v>4.1055661449568648</v>
      </c>
      <c r="AG111" s="47">
        <v>3.2830823743930506</v>
      </c>
      <c r="AH111" s="47">
        <v>3.5118378659569824</v>
      </c>
      <c r="AI111" s="152">
        <v>2.965685574640299</v>
      </c>
      <c r="AJ111" s="151">
        <v>3.7477734020644062</v>
      </c>
      <c r="AK111" s="47">
        <v>3.3276686367821937</v>
      </c>
      <c r="AL111" s="47">
        <v>3.3830689487270709</v>
      </c>
      <c r="AM111" s="152">
        <v>2.9956782829476181</v>
      </c>
      <c r="AN111" s="151">
        <v>3.7453274564629058</v>
      </c>
      <c r="AO111" s="47">
        <v>3.3528796360105821</v>
      </c>
      <c r="AP111" s="47">
        <v>3.4362383124429594</v>
      </c>
      <c r="AQ111" s="152">
        <v>3.0322088038927064</v>
      </c>
      <c r="AR111" s="151">
        <v>3.766071481382594</v>
      </c>
      <c r="AS111" s="47">
        <v>3.3545708074620095</v>
      </c>
      <c r="AT111" s="47">
        <v>3.608973143536494</v>
      </c>
      <c r="AU111" s="152">
        <v>3.2998464214843239</v>
      </c>
      <c r="AV111" s="151">
        <v>3.7255906935475678</v>
      </c>
      <c r="AW111" s="47">
        <v>3.4410515672564661</v>
      </c>
      <c r="AX111" s="47">
        <v>3.4254363249448736</v>
      </c>
      <c r="AY111" s="152">
        <v>3.1656620283673598</v>
      </c>
    </row>
    <row r="112" spans="1:51" ht="27.75" x14ac:dyDescent="0.4">
      <c r="A112" s="4"/>
      <c r="B112" s="36"/>
      <c r="C112" s="77"/>
      <c r="D112" s="153"/>
      <c r="E112" s="49"/>
      <c r="F112" s="48"/>
      <c r="G112" s="154"/>
      <c r="H112" s="153"/>
      <c r="I112" s="49"/>
      <c r="J112" s="48"/>
      <c r="K112" s="154"/>
      <c r="L112" s="153"/>
      <c r="M112" s="49"/>
      <c r="N112" s="48"/>
      <c r="O112" s="154"/>
      <c r="P112" s="153"/>
      <c r="Q112" s="49"/>
      <c r="R112" s="48"/>
      <c r="S112" s="154"/>
      <c r="T112" s="153"/>
      <c r="U112" s="49"/>
      <c r="V112" s="48"/>
      <c r="W112" s="154"/>
      <c r="X112" s="153"/>
      <c r="Y112" s="49"/>
      <c r="Z112" s="48"/>
      <c r="AA112" s="154"/>
      <c r="AB112" s="153"/>
      <c r="AC112" s="49"/>
      <c r="AD112" s="48"/>
      <c r="AE112" s="154"/>
      <c r="AF112" s="153"/>
      <c r="AG112" s="49"/>
      <c r="AH112" s="48"/>
      <c r="AI112" s="154"/>
      <c r="AJ112" s="153"/>
      <c r="AK112" s="49"/>
      <c r="AL112" s="48"/>
      <c r="AM112" s="154"/>
      <c r="AN112" s="153"/>
      <c r="AO112" s="49"/>
      <c r="AP112" s="48"/>
      <c r="AQ112" s="154"/>
      <c r="AR112" s="153"/>
      <c r="AS112" s="49"/>
      <c r="AT112" s="48"/>
      <c r="AU112" s="154"/>
      <c r="AV112" s="153"/>
      <c r="AW112" s="49"/>
      <c r="AX112" s="48"/>
      <c r="AY112" s="154"/>
    </row>
    <row r="113" spans="1:51" ht="24" thickBot="1" x14ac:dyDescent="0.4">
      <c r="A113" s="50">
        <v>8</v>
      </c>
      <c r="B113" s="51" t="s">
        <v>105</v>
      </c>
      <c r="C113" s="87" t="s">
        <v>104</v>
      </c>
      <c r="D113" s="155">
        <v>3.9344658057819335</v>
      </c>
      <c r="E113" s="156">
        <v>3.7333519906186532</v>
      </c>
      <c r="F113" s="157">
        <v>3.1601443094318187</v>
      </c>
      <c r="G113" s="158">
        <v>2.8749375424177694</v>
      </c>
      <c r="H113" s="155">
        <v>3.5004848993232209</v>
      </c>
      <c r="I113" s="156">
        <v>3.262419011765624</v>
      </c>
      <c r="J113" s="157">
        <v>3.1049090003645481</v>
      </c>
      <c r="K113" s="158">
        <v>2.8319274201118216</v>
      </c>
      <c r="L113" s="155">
        <v>3.9681097858260501</v>
      </c>
      <c r="M113" s="156">
        <v>3.4472764434544052</v>
      </c>
      <c r="N113" s="157">
        <v>3.7215583195574973</v>
      </c>
      <c r="O113" s="158">
        <v>3.3920316556668015</v>
      </c>
      <c r="P113" s="155">
        <v>4.2603066225206332</v>
      </c>
      <c r="Q113" s="156">
        <v>3.4188995178574233</v>
      </c>
      <c r="R113" s="157">
        <v>3.8244070799978274</v>
      </c>
      <c r="S113" s="158">
        <v>3.196938355087485</v>
      </c>
      <c r="T113" s="155">
        <v>4.2091733784951089</v>
      </c>
      <c r="U113" s="156">
        <v>3.4260408732172825</v>
      </c>
      <c r="V113" s="157">
        <v>3.7702877432596207</v>
      </c>
      <c r="W113" s="158">
        <v>3.0636864792939398</v>
      </c>
      <c r="X113" s="155">
        <v>4.5411226266548175</v>
      </c>
      <c r="Y113" s="156">
        <v>3.0157055767680654</v>
      </c>
      <c r="Z113" s="157">
        <v>3.1869260095879479</v>
      </c>
      <c r="AA113" s="158">
        <v>2.6235837803040032</v>
      </c>
      <c r="AB113" s="155">
        <v>4.1531532946041141</v>
      </c>
      <c r="AC113" s="156">
        <v>3.4950313504172823</v>
      </c>
      <c r="AD113" s="157">
        <v>3.316518104331895</v>
      </c>
      <c r="AE113" s="158">
        <v>2.9664696603788276</v>
      </c>
      <c r="AF113" s="155">
        <v>4.6273439931571696</v>
      </c>
      <c r="AG113" s="156">
        <v>3.6357501377553159</v>
      </c>
      <c r="AH113" s="157">
        <v>3.7439096960002365</v>
      </c>
      <c r="AI113" s="158">
        <v>3.1549846538726589</v>
      </c>
      <c r="AJ113" s="155">
        <v>4.2024794603249473</v>
      </c>
      <c r="AK113" s="156">
        <v>3.6851258436126173</v>
      </c>
      <c r="AL113" s="157">
        <v>3.6171412496604294</v>
      </c>
      <c r="AM113" s="158">
        <v>3.1868917903698062</v>
      </c>
      <c r="AN113" s="155">
        <v>4.160681967501433</v>
      </c>
      <c r="AO113" s="156">
        <v>3.7130450011191387</v>
      </c>
      <c r="AP113" s="157">
        <v>3.6645012022462473</v>
      </c>
      <c r="AQ113" s="158">
        <v>3.225754046694369</v>
      </c>
      <c r="AR113" s="155">
        <v>4.1832580226074878</v>
      </c>
      <c r="AS113" s="156">
        <v>3.7149178377209413</v>
      </c>
      <c r="AT113" s="157">
        <v>3.8304916828419642</v>
      </c>
      <c r="AU113" s="158">
        <v>3.5104749164726852</v>
      </c>
      <c r="AV113" s="155">
        <v>4.1277925277554592</v>
      </c>
      <c r="AW113" s="156">
        <v>3.8106883358321886</v>
      </c>
      <c r="AX113" s="157">
        <v>3.6577290232042508</v>
      </c>
      <c r="AY113" s="158">
        <v>3.3677255620929358</v>
      </c>
    </row>
  </sheetData>
  <mergeCells count="12">
    <mergeCell ref="AB6:AE6"/>
    <mergeCell ref="AF6:AI6"/>
    <mergeCell ref="AJ6:AM6"/>
    <mergeCell ref="AN6:AQ6"/>
    <mergeCell ref="AR6:AU6"/>
    <mergeCell ref="AV6:AY6"/>
    <mergeCell ref="D6:G6"/>
    <mergeCell ref="H6:K6"/>
    <mergeCell ref="L6:O6"/>
    <mergeCell ref="P6:S6"/>
    <mergeCell ref="T6:W6"/>
    <mergeCell ref="X6:A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SheetLayoutView="100" workbookViewId="0">
      <pane ySplit="1" topLeftCell="A2" activePane="bottomLeft" state="frozen"/>
      <selection activeCell="G257" sqref="G257"/>
      <selection pane="bottomLeft" activeCell="G257" sqref="G257"/>
    </sheetView>
  </sheetViews>
  <sheetFormatPr defaultColWidth="8" defaultRowHeight="12.75" x14ac:dyDescent="0.25"/>
  <cols>
    <col min="1" max="1" width="52.2851562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150</v>
      </c>
      <c r="B2" s="56" t="s">
        <v>115</v>
      </c>
      <c r="C2" s="57">
        <v>38132.22</v>
      </c>
      <c r="D2" s="56" t="s">
        <v>115</v>
      </c>
      <c r="E2" s="56" t="s">
        <v>115</v>
      </c>
      <c r="F2" s="161">
        <v>5223</v>
      </c>
      <c r="G2" s="161">
        <v>5223</v>
      </c>
      <c r="H2" s="161">
        <v>4713</v>
      </c>
    </row>
    <row r="3" spans="1:8" s="59" customFormat="1" x14ac:dyDescent="0.25">
      <c r="A3" s="68" t="s">
        <v>155</v>
      </c>
      <c r="B3" s="57">
        <v>3760.76</v>
      </c>
      <c r="C3" s="57">
        <v>3760.76</v>
      </c>
      <c r="D3" s="55">
        <v>482000670</v>
      </c>
      <c r="E3" s="60">
        <v>45291</v>
      </c>
      <c r="F3" s="161">
        <v>5260</v>
      </c>
      <c r="G3" s="161">
        <v>5260</v>
      </c>
      <c r="H3" s="161">
        <v>4750</v>
      </c>
    </row>
    <row r="4" spans="1:8" s="59" customFormat="1" x14ac:dyDescent="0.25">
      <c r="A4" s="68" t="s">
        <v>155</v>
      </c>
      <c r="B4" s="57">
        <v>3784.35</v>
      </c>
      <c r="C4" s="57">
        <v>3784.35</v>
      </c>
      <c r="D4" s="55">
        <v>482000683</v>
      </c>
      <c r="E4" s="60">
        <v>45302</v>
      </c>
      <c r="F4" s="161">
        <v>5186</v>
      </c>
      <c r="G4" s="161">
        <v>5186</v>
      </c>
      <c r="H4" s="161">
        <v>4788</v>
      </c>
    </row>
    <row r="5" spans="1:8" s="59" customFormat="1" x14ac:dyDescent="0.25">
      <c r="A5" s="68" t="s">
        <v>155</v>
      </c>
      <c r="B5" s="57">
        <v>3467.39</v>
      </c>
      <c r="C5" s="57">
        <v>3467.39</v>
      </c>
      <c r="D5" s="55">
        <v>482000684</v>
      </c>
      <c r="E5" s="60">
        <v>45302</v>
      </c>
      <c r="F5" s="161">
        <v>5166</v>
      </c>
      <c r="G5" s="161">
        <v>5166</v>
      </c>
      <c r="H5" s="161">
        <v>4741</v>
      </c>
    </row>
    <row r="6" spans="1:8" s="59" customFormat="1" x14ac:dyDescent="0.25">
      <c r="A6" s="68" t="s">
        <v>155</v>
      </c>
      <c r="B6" s="57">
        <v>3602.52</v>
      </c>
      <c r="C6" s="57">
        <v>3602.52</v>
      </c>
      <c r="D6" s="55">
        <v>482000687</v>
      </c>
      <c r="E6" s="60">
        <v>45302</v>
      </c>
      <c r="F6" s="161">
        <v>5173</v>
      </c>
      <c r="G6" s="161">
        <v>5173</v>
      </c>
      <c r="H6" s="161">
        <v>4734</v>
      </c>
    </row>
    <row r="7" spans="1:8" s="59" customFormat="1" x14ac:dyDescent="0.25">
      <c r="A7" s="68" t="s">
        <v>155</v>
      </c>
      <c r="B7" s="57">
        <v>3928.5</v>
      </c>
      <c r="C7" s="57">
        <v>3928.5</v>
      </c>
      <c r="D7" s="55">
        <v>482000690</v>
      </c>
      <c r="E7" s="60">
        <v>45304</v>
      </c>
      <c r="F7" s="161">
        <v>5172</v>
      </c>
      <c r="G7" s="161">
        <v>5172</v>
      </c>
      <c r="H7" s="161">
        <v>4753</v>
      </c>
    </row>
    <row r="8" spans="1:8" s="59" customFormat="1" x14ac:dyDescent="0.25">
      <c r="A8" s="68" t="s">
        <v>155</v>
      </c>
      <c r="B8" s="57">
        <v>3893.7</v>
      </c>
      <c r="C8" s="57">
        <v>3893.7</v>
      </c>
      <c r="D8" s="55">
        <v>482000694</v>
      </c>
      <c r="E8" s="60">
        <v>45305</v>
      </c>
      <c r="F8" s="161">
        <v>5216</v>
      </c>
      <c r="G8" s="161">
        <v>5216</v>
      </c>
      <c r="H8" s="161">
        <v>4804</v>
      </c>
    </row>
    <row r="9" spans="1:8" s="59" customFormat="1" x14ac:dyDescent="0.25">
      <c r="A9" s="68" t="s">
        <v>155</v>
      </c>
      <c r="B9" s="57">
        <v>3702.5</v>
      </c>
      <c r="C9" s="57">
        <v>3702.5</v>
      </c>
      <c r="D9" s="55">
        <v>482000698</v>
      </c>
      <c r="E9" s="60">
        <v>45308</v>
      </c>
      <c r="F9" s="161">
        <v>5198</v>
      </c>
      <c r="G9" s="161">
        <v>5198</v>
      </c>
      <c r="H9" s="161">
        <v>4768</v>
      </c>
    </row>
    <row r="10" spans="1:8" s="59" customFormat="1" x14ac:dyDescent="0.25">
      <c r="A10" s="68" t="s">
        <v>155</v>
      </c>
      <c r="B10" s="57">
        <v>3969.6</v>
      </c>
      <c r="C10" s="57">
        <v>3969.6</v>
      </c>
      <c r="D10" s="55">
        <v>482000699</v>
      </c>
      <c r="E10" s="60">
        <v>45308</v>
      </c>
      <c r="F10" s="161">
        <v>5174</v>
      </c>
      <c r="G10" s="161">
        <v>5174</v>
      </c>
      <c r="H10" s="161">
        <v>4717</v>
      </c>
    </row>
    <row r="11" spans="1:8" s="59" customFormat="1" x14ac:dyDescent="0.25">
      <c r="A11" s="68" t="s">
        <v>155</v>
      </c>
      <c r="B11" s="57">
        <v>3642</v>
      </c>
      <c r="C11" s="57">
        <v>3642</v>
      </c>
      <c r="D11" s="55">
        <v>482000710</v>
      </c>
      <c r="E11" s="60">
        <v>45317</v>
      </c>
      <c r="F11" s="161">
        <v>5146</v>
      </c>
      <c r="G11" s="161">
        <v>5146</v>
      </c>
      <c r="H11" s="161">
        <v>4665</v>
      </c>
    </row>
    <row r="12" spans="1:8" s="59" customFormat="1" x14ac:dyDescent="0.25">
      <c r="A12" s="68" t="s">
        <v>155</v>
      </c>
      <c r="B12" s="57">
        <v>3831.9</v>
      </c>
      <c r="C12" s="57">
        <v>3831.9</v>
      </c>
      <c r="D12" s="55">
        <v>482000711</v>
      </c>
      <c r="E12" s="60">
        <v>45318</v>
      </c>
      <c r="F12" s="161">
        <v>5148</v>
      </c>
      <c r="G12" s="161">
        <v>5148</v>
      </c>
      <c r="H12" s="161">
        <v>4685</v>
      </c>
    </row>
    <row r="13" spans="1:8" s="64" customFormat="1" x14ac:dyDescent="0.25">
      <c r="A13" s="61" t="s">
        <v>145</v>
      </c>
      <c r="B13" s="62" t="s">
        <v>115</v>
      </c>
      <c r="C13" s="63">
        <f>SUM(C2:C12)</f>
        <v>75715.439999999988</v>
      </c>
      <c r="D13" s="62" t="s">
        <v>115</v>
      </c>
      <c r="E13" s="62" t="s">
        <v>115</v>
      </c>
      <c r="F13" s="164">
        <f>IF($C$13=0,0,ROUND(SUMPRODUCT($C$2:$C$12,F2:F12)/$C$13,0))</f>
        <v>5204</v>
      </c>
      <c r="G13" s="164">
        <f t="shared" ref="G13:H13" si="0">IF($C$13=0,0,ROUND(SUMPRODUCT($C$2:$C$12,G2:G12)/$C$13,0))</f>
        <v>5204</v>
      </c>
      <c r="H13" s="164">
        <f t="shared" si="0"/>
        <v>4727</v>
      </c>
    </row>
    <row r="15" spans="1:8" x14ac:dyDescent="0.25">
      <c r="C15" s="66"/>
    </row>
  </sheetData>
  <autoFilter ref="A1:H12"/>
  <pageMargins left="0.7" right="0.7" top="0.75" bottom="0.75" header="0.5" footer="0.3"/>
  <pageSetup scale="69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3"/>
  <sheetViews>
    <sheetView view="pageBreakPreview" zoomScaleSheetLayoutView="100" workbookViewId="0">
      <pane ySplit="1" topLeftCell="A257" activePane="bottomLeft" state="frozen"/>
      <selection activeCell="O28" sqref="O28"/>
      <selection pane="bottomLeft" activeCell="C282" sqref="C282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9" width="8" style="65"/>
    <col min="10" max="10" width="9.140625" style="65" bestFit="1" customWidth="1"/>
    <col min="11" max="16384" width="8" style="65"/>
  </cols>
  <sheetData>
    <row r="1" spans="1:11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11" s="59" customFormat="1" x14ac:dyDescent="0.25">
      <c r="A2" s="55" t="s">
        <v>114</v>
      </c>
      <c r="B2" s="56" t="s">
        <v>115</v>
      </c>
      <c r="C2" s="57">
        <v>74887.27</v>
      </c>
      <c r="D2" s="56" t="s">
        <v>115</v>
      </c>
      <c r="E2" s="56" t="s">
        <v>115</v>
      </c>
      <c r="F2" s="161">
        <v>4140</v>
      </c>
      <c r="G2" s="161">
        <v>3372</v>
      </c>
      <c r="H2" s="161">
        <v>3029</v>
      </c>
    </row>
    <row r="3" spans="1:11" s="59" customFormat="1" x14ac:dyDescent="0.25">
      <c r="A3" s="55" t="s">
        <v>143</v>
      </c>
      <c r="B3" s="57">
        <v>3787.31</v>
      </c>
      <c r="C3" s="57">
        <v>3681.6</v>
      </c>
      <c r="D3" s="55">
        <v>161003107</v>
      </c>
      <c r="E3" s="60">
        <v>45259</v>
      </c>
      <c r="F3" s="161">
        <v>3250</v>
      </c>
      <c r="G3" s="161">
        <v>2492</v>
      </c>
      <c r="H3" s="161">
        <v>2674</v>
      </c>
      <c r="J3" s="162"/>
      <c r="K3" s="162"/>
    </row>
    <row r="4" spans="1:11" s="59" customFormat="1" x14ac:dyDescent="0.25">
      <c r="A4" s="55" t="s">
        <v>122</v>
      </c>
      <c r="B4" s="57">
        <v>4101.21</v>
      </c>
      <c r="C4" s="57">
        <v>3763.41</v>
      </c>
      <c r="D4" s="55">
        <v>161011467</v>
      </c>
      <c r="E4" s="60">
        <v>45260</v>
      </c>
      <c r="F4" s="161">
        <v>4150</v>
      </c>
      <c r="G4" s="161">
        <v>2924</v>
      </c>
      <c r="H4" s="161">
        <v>2605</v>
      </c>
      <c r="J4" s="162"/>
      <c r="K4" s="162"/>
    </row>
    <row r="5" spans="1:11" s="59" customFormat="1" x14ac:dyDescent="0.25">
      <c r="A5" s="55" t="s">
        <v>122</v>
      </c>
      <c r="B5" s="57">
        <v>4010.18</v>
      </c>
      <c r="C5" s="57">
        <v>3620.26</v>
      </c>
      <c r="D5" s="55">
        <v>161011470</v>
      </c>
      <c r="E5" s="60">
        <v>45261</v>
      </c>
      <c r="F5" s="161">
        <v>4150</v>
      </c>
      <c r="G5" s="161">
        <v>3144</v>
      </c>
      <c r="H5" s="161">
        <v>2838</v>
      </c>
      <c r="J5" s="162"/>
      <c r="K5" s="162"/>
    </row>
    <row r="6" spans="1:11" s="59" customFormat="1" x14ac:dyDescent="0.25">
      <c r="A6" s="55" t="s">
        <v>122</v>
      </c>
      <c r="B6" s="57">
        <v>4067.61</v>
      </c>
      <c r="C6" s="57">
        <v>3768.46</v>
      </c>
      <c r="D6" s="55">
        <v>161011472</v>
      </c>
      <c r="E6" s="60">
        <v>45261</v>
      </c>
      <c r="F6" s="161">
        <v>4253</v>
      </c>
      <c r="G6" s="161">
        <v>4069</v>
      </c>
      <c r="H6" s="161">
        <v>3699</v>
      </c>
      <c r="J6" s="162"/>
      <c r="K6" s="162"/>
    </row>
    <row r="7" spans="1:11" s="59" customFormat="1" x14ac:dyDescent="0.25">
      <c r="A7" s="55" t="s">
        <v>122</v>
      </c>
      <c r="B7" s="57">
        <v>4060.9</v>
      </c>
      <c r="C7" s="57">
        <v>3620.46</v>
      </c>
      <c r="D7" s="55">
        <v>161011473</v>
      </c>
      <c r="E7" s="60">
        <v>45261</v>
      </c>
      <c r="F7" s="161">
        <v>4253</v>
      </c>
      <c r="G7" s="161">
        <v>2984</v>
      </c>
      <c r="H7" s="161">
        <v>2657</v>
      </c>
      <c r="J7" s="162"/>
      <c r="K7" s="162"/>
    </row>
    <row r="8" spans="1:11" s="59" customFormat="1" x14ac:dyDescent="0.25">
      <c r="A8" s="55" t="s">
        <v>136</v>
      </c>
      <c r="B8" s="57">
        <v>3686.45</v>
      </c>
      <c r="C8" s="57">
        <v>3660.69</v>
      </c>
      <c r="D8" s="55">
        <v>161012000</v>
      </c>
      <c r="E8" s="60">
        <v>45261</v>
      </c>
      <c r="F8" s="161">
        <v>4241</v>
      </c>
      <c r="G8" s="161">
        <v>3066</v>
      </c>
      <c r="H8" s="161">
        <v>2745</v>
      </c>
      <c r="J8" s="162"/>
      <c r="K8" s="162"/>
    </row>
    <row r="9" spans="1:11" s="59" customFormat="1" x14ac:dyDescent="0.25">
      <c r="A9" s="55" t="s">
        <v>177</v>
      </c>
      <c r="B9" s="57">
        <v>3875.4</v>
      </c>
      <c r="C9" s="57">
        <v>3875.4</v>
      </c>
      <c r="D9" s="55">
        <v>461000009</v>
      </c>
      <c r="E9" s="60">
        <v>45261</v>
      </c>
      <c r="F9" s="161">
        <v>4245</v>
      </c>
      <c r="G9" s="161">
        <v>3893</v>
      </c>
      <c r="H9" s="161">
        <v>3501</v>
      </c>
      <c r="J9" s="162"/>
      <c r="K9" s="162"/>
    </row>
    <row r="10" spans="1:11" s="59" customFormat="1" x14ac:dyDescent="0.25">
      <c r="A10" s="55" t="s">
        <v>123</v>
      </c>
      <c r="B10" s="57">
        <v>2069.96</v>
      </c>
      <c r="C10" s="57">
        <v>2069.96</v>
      </c>
      <c r="D10" s="55" t="s">
        <v>124</v>
      </c>
      <c r="E10" s="60">
        <v>45261</v>
      </c>
      <c r="F10" s="161">
        <v>4242</v>
      </c>
      <c r="G10" s="161">
        <v>3319</v>
      </c>
      <c r="H10" s="161">
        <v>3011</v>
      </c>
      <c r="J10" s="162"/>
      <c r="K10" s="162"/>
    </row>
    <row r="11" spans="1:11" s="59" customFormat="1" x14ac:dyDescent="0.25">
      <c r="A11" s="55" t="s">
        <v>152</v>
      </c>
      <c r="B11" s="57">
        <v>1245.26</v>
      </c>
      <c r="C11" s="57">
        <v>1250.8599999999999</v>
      </c>
      <c r="D11" s="55" t="s">
        <v>160</v>
      </c>
      <c r="E11" s="60">
        <v>45261</v>
      </c>
      <c r="F11" s="161">
        <v>4322</v>
      </c>
      <c r="G11" s="161">
        <v>3954</v>
      </c>
      <c r="H11" s="161">
        <v>3658</v>
      </c>
      <c r="J11" s="162"/>
      <c r="K11" s="162"/>
    </row>
    <row r="12" spans="1:11" s="59" customFormat="1" x14ac:dyDescent="0.25">
      <c r="A12" s="55" t="s">
        <v>125</v>
      </c>
      <c r="B12" s="57">
        <v>541.44000000000005</v>
      </c>
      <c r="C12" s="57">
        <v>543.88</v>
      </c>
      <c r="D12" s="55" t="s">
        <v>160</v>
      </c>
      <c r="E12" s="60">
        <v>45261</v>
      </c>
      <c r="F12" s="161">
        <v>4199</v>
      </c>
      <c r="G12" s="161">
        <v>2916</v>
      </c>
      <c r="H12" s="161">
        <v>2635</v>
      </c>
      <c r="J12" s="162"/>
      <c r="K12" s="162"/>
    </row>
    <row r="13" spans="1:11" s="59" customFormat="1" x14ac:dyDescent="0.25">
      <c r="A13" s="55" t="s">
        <v>127</v>
      </c>
      <c r="B13" s="57">
        <v>58</v>
      </c>
      <c r="C13" s="57">
        <v>58.26</v>
      </c>
      <c r="D13" s="55" t="s">
        <v>160</v>
      </c>
      <c r="E13" s="60">
        <v>45261</v>
      </c>
      <c r="F13" s="161">
        <v>4383</v>
      </c>
      <c r="G13" s="161">
        <v>4017</v>
      </c>
      <c r="H13" s="161">
        <v>3739</v>
      </c>
      <c r="J13" s="162"/>
      <c r="K13" s="162"/>
    </row>
    <row r="14" spans="1:11" s="59" customFormat="1" x14ac:dyDescent="0.25">
      <c r="A14" s="55" t="s">
        <v>127</v>
      </c>
      <c r="B14" s="57">
        <v>55.01</v>
      </c>
      <c r="C14" s="57">
        <v>55.26</v>
      </c>
      <c r="D14" s="55" t="s">
        <v>160</v>
      </c>
      <c r="E14" s="60">
        <v>45261</v>
      </c>
      <c r="F14" s="161">
        <v>4383</v>
      </c>
      <c r="G14" s="161">
        <v>4017</v>
      </c>
      <c r="H14" s="161">
        <v>3739</v>
      </c>
      <c r="J14" s="162"/>
      <c r="K14" s="162"/>
    </row>
    <row r="15" spans="1:11" s="59" customFormat="1" x14ac:dyDescent="0.25">
      <c r="A15" s="55" t="s">
        <v>128</v>
      </c>
      <c r="B15" s="57">
        <v>442.75</v>
      </c>
      <c r="C15" s="57">
        <v>444.74</v>
      </c>
      <c r="D15" s="55" t="s">
        <v>160</v>
      </c>
      <c r="E15" s="60">
        <v>45261</v>
      </c>
      <c r="F15" s="161">
        <v>4099</v>
      </c>
      <c r="G15" s="161">
        <v>4291</v>
      </c>
      <c r="H15" s="161">
        <v>4068</v>
      </c>
      <c r="J15" s="162"/>
      <c r="K15" s="162"/>
    </row>
    <row r="16" spans="1:11" s="59" customFormat="1" x14ac:dyDescent="0.25">
      <c r="A16" s="55" t="s">
        <v>128</v>
      </c>
      <c r="B16" s="57">
        <v>1002.59</v>
      </c>
      <c r="C16" s="57">
        <v>1007.1</v>
      </c>
      <c r="D16" s="55" t="s">
        <v>160</v>
      </c>
      <c r="E16" s="60">
        <v>45261</v>
      </c>
      <c r="F16" s="161">
        <v>4099</v>
      </c>
      <c r="G16" s="161">
        <v>4291</v>
      </c>
      <c r="H16" s="161">
        <v>4068</v>
      </c>
      <c r="J16" s="162"/>
      <c r="K16" s="162"/>
    </row>
    <row r="17" spans="1:11" s="59" customFormat="1" x14ac:dyDescent="0.25">
      <c r="A17" s="55" t="s">
        <v>138</v>
      </c>
      <c r="B17" s="57">
        <v>294.26</v>
      </c>
      <c r="C17" s="57">
        <v>294.26</v>
      </c>
      <c r="D17" s="55" t="s">
        <v>161</v>
      </c>
      <c r="E17" s="60">
        <v>45261</v>
      </c>
      <c r="F17" s="161">
        <v>3889</v>
      </c>
      <c r="G17" s="161">
        <v>3122</v>
      </c>
      <c r="H17" s="161">
        <v>2834</v>
      </c>
      <c r="J17" s="162"/>
      <c r="K17" s="162"/>
    </row>
    <row r="18" spans="1:11" s="59" customFormat="1" x14ac:dyDescent="0.25">
      <c r="A18" s="55" t="s">
        <v>129</v>
      </c>
      <c r="B18" s="57">
        <v>3796.34</v>
      </c>
      <c r="C18" s="57">
        <v>3510.6</v>
      </c>
      <c r="D18" s="55">
        <v>161001556</v>
      </c>
      <c r="E18" s="60">
        <v>45262</v>
      </c>
      <c r="F18" s="161">
        <v>4450</v>
      </c>
      <c r="G18" s="161">
        <v>3120</v>
      </c>
      <c r="H18" s="161">
        <v>2742</v>
      </c>
      <c r="J18" s="162"/>
      <c r="K18" s="162"/>
    </row>
    <row r="19" spans="1:11" s="59" customFormat="1" x14ac:dyDescent="0.25">
      <c r="A19" s="55" t="s">
        <v>121</v>
      </c>
      <c r="B19" s="57">
        <v>3810.7</v>
      </c>
      <c r="C19" s="57">
        <v>3776.4</v>
      </c>
      <c r="D19" s="55">
        <v>161007087</v>
      </c>
      <c r="E19" s="60">
        <v>45262</v>
      </c>
      <c r="F19" s="161">
        <v>4241</v>
      </c>
      <c r="G19" s="161">
        <v>3719</v>
      </c>
      <c r="H19" s="161">
        <v>3307</v>
      </c>
      <c r="J19" s="162"/>
      <c r="K19" s="162"/>
    </row>
    <row r="20" spans="1:11" s="59" customFormat="1" x14ac:dyDescent="0.25">
      <c r="A20" s="55" t="s">
        <v>130</v>
      </c>
      <c r="B20" s="57">
        <v>4031.2</v>
      </c>
      <c r="C20" s="57">
        <v>3686.87</v>
      </c>
      <c r="D20" s="55">
        <v>162006858</v>
      </c>
      <c r="E20" s="60">
        <v>45262</v>
      </c>
      <c r="F20" s="161">
        <v>3598</v>
      </c>
      <c r="G20" s="161">
        <v>3482</v>
      </c>
      <c r="H20" s="161">
        <v>3112</v>
      </c>
      <c r="J20" s="162"/>
      <c r="K20" s="162"/>
    </row>
    <row r="21" spans="1:11" s="59" customFormat="1" x14ac:dyDescent="0.25">
      <c r="A21" s="55" t="s">
        <v>123</v>
      </c>
      <c r="B21" s="57">
        <v>3110.79</v>
      </c>
      <c r="C21" s="57">
        <v>3110.79</v>
      </c>
      <c r="D21" s="55" t="s">
        <v>124</v>
      </c>
      <c r="E21" s="60">
        <v>45262</v>
      </c>
      <c r="F21" s="161">
        <v>4242</v>
      </c>
      <c r="G21" s="161">
        <v>3319</v>
      </c>
      <c r="H21" s="161">
        <v>3011</v>
      </c>
      <c r="J21" s="162"/>
      <c r="K21" s="162"/>
    </row>
    <row r="22" spans="1:11" s="59" customFormat="1" x14ac:dyDescent="0.25">
      <c r="A22" s="55" t="s">
        <v>152</v>
      </c>
      <c r="B22" s="57">
        <v>873.2</v>
      </c>
      <c r="C22" s="57">
        <v>877.13</v>
      </c>
      <c r="D22" s="55" t="s">
        <v>160</v>
      </c>
      <c r="E22" s="60">
        <v>45262</v>
      </c>
      <c r="F22" s="161">
        <v>4322</v>
      </c>
      <c r="G22" s="161">
        <v>3784</v>
      </c>
      <c r="H22" s="161">
        <v>3455</v>
      </c>
      <c r="J22" s="162"/>
      <c r="K22" s="162"/>
    </row>
    <row r="23" spans="1:11" s="59" customFormat="1" x14ac:dyDescent="0.25">
      <c r="A23" s="55" t="s">
        <v>125</v>
      </c>
      <c r="B23" s="57">
        <v>237.89</v>
      </c>
      <c r="C23" s="57">
        <v>238.96</v>
      </c>
      <c r="D23" s="55" t="s">
        <v>160</v>
      </c>
      <c r="E23" s="60">
        <v>45262</v>
      </c>
      <c r="F23" s="161">
        <v>4199</v>
      </c>
      <c r="G23" s="161">
        <v>2836</v>
      </c>
      <c r="H23" s="161">
        <v>2526</v>
      </c>
      <c r="J23" s="162"/>
      <c r="K23" s="162"/>
    </row>
    <row r="24" spans="1:11" s="59" customFormat="1" x14ac:dyDescent="0.25">
      <c r="A24" s="55" t="s">
        <v>128</v>
      </c>
      <c r="B24" s="57">
        <v>632.49</v>
      </c>
      <c r="C24" s="57">
        <v>635.34</v>
      </c>
      <c r="D24" s="55" t="s">
        <v>160</v>
      </c>
      <c r="E24" s="60">
        <v>45262</v>
      </c>
      <c r="F24" s="161">
        <v>4099</v>
      </c>
      <c r="G24" s="161">
        <v>3624</v>
      </c>
      <c r="H24" s="161">
        <v>3342</v>
      </c>
      <c r="J24" s="162"/>
      <c r="K24" s="162"/>
    </row>
    <row r="25" spans="1:11" s="59" customFormat="1" x14ac:dyDescent="0.25">
      <c r="A25" s="55" t="s">
        <v>128</v>
      </c>
      <c r="B25" s="57">
        <v>330.24</v>
      </c>
      <c r="C25" s="57">
        <v>331.73</v>
      </c>
      <c r="D25" s="55" t="s">
        <v>160</v>
      </c>
      <c r="E25" s="60">
        <v>45262</v>
      </c>
      <c r="F25" s="161">
        <v>4099</v>
      </c>
      <c r="G25" s="161">
        <v>3624</v>
      </c>
      <c r="H25" s="161">
        <v>3342</v>
      </c>
      <c r="J25" s="162"/>
      <c r="K25" s="162"/>
    </row>
    <row r="26" spans="1:11" s="59" customFormat="1" x14ac:dyDescent="0.25">
      <c r="A26" s="55" t="s">
        <v>138</v>
      </c>
      <c r="B26" s="57">
        <v>215.25</v>
      </c>
      <c r="C26" s="57">
        <v>215.25</v>
      </c>
      <c r="D26" s="55" t="s">
        <v>161</v>
      </c>
      <c r="E26" s="60">
        <v>45262</v>
      </c>
      <c r="F26" s="161">
        <v>3889</v>
      </c>
      <c r="G26" s="161">
        <v>3288</v>
      </c>
      <c r="H26" s="161">
        <v>3009</v>
      </c>
      <c r="J26" s="162"/>
      <c r="K26" s="162"/>
    </row>
    <row r="27" spans="1:11" s="59" customFormat="1" x14ac:dyDescent="0.25">
      <c r="A27" s="55" t="s">
        <v>132</v>
      </c>
      <c r="B27" s="57">
        <v>4149.2</v>
      </c>
      <c r="C27" s="57">
        <v>4013.64</v>
      </c>
      <c r="D27" s="55">
        <v>161002382</v>
      </c>
      <c r="E27" s="60">
        <v>45263</v>
      </c>
      <c r="F27" s="161">
        <v>3912</v>
      </c>
      <c r="G27" s="161">
        <v>3445</v>
      </c>
      <c r="H27" s="161">
        <v>3068</v>
      </c>
      <c r="J27" s="162"/>
      <c r="K27" s="162"/>
    </row>
    <row r="28" spans="1:11" s="59" customFormat="1" x14ac:dyDescent="0.25">
      <c r="A28" s="55" t="s">
        <v>123</v>
      </c>
      <c r="B28" s="57">
        <v>2487.37</v>
      </c>
      <c r="C28" s="57">
        <v>2487.37</v>
      </c>
      <c r="D28" s="55" t="s">
        <v>124</v>
      </c>
      <c r="E28" s="60">
        <v>45263</v>
      </c>
      <c r="F28" s="161">
        <v>4242</v>
      </c>
      <c r="G28" s="161">
        <v>3319</v>
      </c>
      <c r="H28" s="161">
        <v>3011</v>
      </c>
      <c r="J28" s="162"/>
      <c r="K28" s="162"/>
    </row>
    <row r="29" spans="1:11" s="59" customFormat="1" x14ac:dyDescent="0.25">
      <c r="A29" s="55" t="s">
        <v>163</v>
      </c>
      <c r="B29" s="57">
        <v>293.62</v>
      </c>
      <c r="C29" s="57">
        <v>294.94</v>
      </c>
      <c r="D29" s="55" t="s">
        <v>160</v>
      </c>
      <c r="E29" s="60">
        <v>45263</v>
      </c>
      <c r="F29" s="161">
        <v>4242</v>
      </c>
      <c r="G29" s="161">
        <v>2778</v>
      </c>
      <c r="H29" s="161">
        <v>2509</v>
      </c>
      <c r="J29" s="162"/>
      <c r="K29" s="162"/>
    </row>
    <row r="30" spans="1:11" s="59" customFormat="1" x14ac:dyDescent="0.25">
      <c r="A30" s="55" t="s">
        <v>152</v>
      </c>
      <c r="B30" s="57">
        <v>1090.96</v>
      </c>
      <c r="C30" s="57">
        <v>1095.8699999999999</v>
      </c>
      <c r="D30" s="55" t="s">
        <v>160</v>
      </c>
      <c r="E30" s="60">
        <v>45263</v>
      </c>
      <c r="F30" s="161">
        <v>4322</v>
      </c>
      <c r="G30" s="161">
        <v>3744</v>
      </c>
      <c r="H30" s="161">
        <v>3426</v>
      </c>
      <c r="J30" s="162"/>
      <c r="K30" s="162"/>
    </row>
    <row r="31" spans="1:11" s="59" customFormat="1" x14ac:dyDescent="0.25">
      <c r="A31" s="55" t="s">
        <v>125</v>
      </c>
      <c r="B31" s="57">
        <v>417.88</v>
      </c>
      <c r="C31" s="57">
        <v>419.76</v>
      </c>
      <c r="D31" s="55" t="s">
        <v>160</v>
      </c>
      <c r="E31" s="60">
        <v>45263</v>
      </c>
      <c r="F31" s="161">
        <v>4199</v>
      </c>
      <c r="G31" s="161">
        <v>3016</v>
      </c>
      <c r="H31" s="161">
        <v>2736</v>
      </c>
      <c r="J31" s="162"/>
      <c r="K31" s="162"/>
    </row>
    <row r="32" spans="1:11" s="59" customFormat="1" x14ac:dyDescent="0.25">
      <c r="A32" s="55" t="s">
        <v>128</v>
      </c>
      <c r="B32" s="57">
        <v>664.59</v>
      </c>
      <c r="C32" s="57">
        <v>667.58</v>
      </c>
      <c r="D32" s="55" t="s">
        <v>160</v>
      </c>
      <c r="E32" s="60">
        <v>45263</v>
      </c>
      <c r="F32" s="161">
        <v>4099</v>
      </c>
      <c r="G32" s="161">
        <v>3982</v>
      </c>
      <c r="H32" s="161">
        <v>3751</v>
      </c>
      <c r="J32" s="162"/>
      <c r="K32" s="162"/>
    </row>
    <row r="33" spans="1:11" s="59" customFormat="1" x14ac:dyDescent="0.25">
      <c r="A33" s="55" t="s">
        <v>128</v>
      </c>
      <c r="B33" s="57">
        <v>629.84</v>
      </c>
      <c r="C33" s="57">
        <v>632.66999999999996</v>
      </c>
      <c r="D33" s="55" t="s">
        <v>160</v>
      </c>
      <c r="E33" s="60">
        <v>45263</v>
      </c>
      <c r="F33" s="161">
        <v>4099</v>
      </c>
      <c r="G33" s="161">
        <v>3982</v>
      </c>
      <c r="H33" s="161">
        <v>3751</v>
      </c>
      <c r="J33" s="162"/>
      <c r="K33" s="162"/>
    </row>
    <row r="34" spans="1:11" s="59" customFormat="1" x14ac:dyDescent="0.25">
      <c r="A34" s="55" t="s">
        <v>138</v>
      </c>
      <c r="B34" s="57">
        <v>113.33</v>
      </c>
      <c r="C34" s="57">
        <v>113.33</v>
      </c>
      <c r="D34" s="55" t="s">
        <v>161</v>
      </c>
      <c r="E34" s="60">
        <v>45263</v>
      </c>
      <c r="F34" s="161">
        <v>3889</v>
      </c>
      <c r="G34" s="161">
        <v>3302</v>
      </c>
      <c r="H34" s="161">
        <v>3025</v>
      </c>
      <c r="J34" s="162"/>
      <c r="K34" s="162"/>
    </row>
    <row r="35" spans="1:11" s="59" customFormat="1" x14ac:dyDescent="0.25">
      <c r="A35" s="55" t="s">
        <v>129</v>
      </c>
      <c r="B35" s="57">
        <v>3993.7</v>
      </c>
      <c r="C35" s="57">
        <v>3749.09</v>
      </c>
      <c r="D35" s="55">
        <v>161001557</v>
      </c>
      <c r="E35" s="60">
        <v>45264</v>
      </c>
      <c r="F35" s="161">
        <v>4450</v>
      </c>
      <c r="G35" s="161">
        <v>3998</v>
      </c>
      <c r="H35" s="161">
        <v>3576</v>
      </c>
      <c r="J35" s="162"/>
      <c r="K35" s="162"/>
    </row>
    <row r="36" spans="1:11" s="59" customFormat="1" x14ac:dyDescent="0.25">
      <c r="A36" s="55" t="s">
        <v>129</v>
      </c>
      <c r="B36" s="57">
        <v>4029.17</v>
      </c>
      <c r="C36" s="57">
        <v>3677.63</v>
      </c>
      <c r="D36" s="55">
        <v>161001558</v>
      </c>
      <c r="E36" s="60">
        <v>45264</v>
      </c>
      <c r="F36" s="161">
        <v>4450</v>
      </c>
      <c r="G36" s="161">
        <v>4169</v>
      </c>
      <c r="H36" s="161">
        <v>3774</v>
      </c>
      <c r="J36" s="162"/>
      <c r="K36" s="162"/>
    </row>
    <row r="37" spans="1:11" s="59" customFormat="1" x14ac:dyDescent="0.25">
      <c r="A37" s="55" t="s">
        <v>117</v>
      </c>
      <c r="B37" s="57">
        <v>3945.12</v>
      </c>
      <c r="C37" s="57">
        <v>3849.1</v>
      </c>
      <c r="D37" s="55">
        <v>161001566</v>
      </c>
      <c r="E37" s="60">
        <v>45264</v>
      </c>
      <c r="F37" s="161">
        <v>3250</v>
      </c>
      <c r="G37" s="161">
        <v>3463</v>
      </c>
      <c r="H37" s="161">
        <v>3055</v>
      </c>
      <c r="J37" s="162"/>
      <c r="K37" s="162"/>
    </row>
    <row r="38" spans="1:11" s="59" customFormat="1" x14ac:dyDescent="0.25">
      <c r="A38" s="55" t="s">
        <v>122</v>
      </c>
      <c r="B38" s="57">
        <v>4052.08</v>
      </c>
      <c r="C38" s="57">
        <v>3673.82</v>
      </c>
      <c r="D38" s="55">
        <v>161011499</v>
      </c>
      <c r="E38" s="60">
        <v>45264</v>
      </c>
      <c r="F38" s="161">
        <v>4253</v>
      </c>
      <c r="G38" s="161">
        <v>3934</v>
      </c>
      <c r="H38" s="161">
        <v>3534</v>
      </c>
      <c r="J38" s="162"/>
      <c r="K38" s="162"/>
    </row>
    <row r="39" spans="1:11" s="59" customFormat="1" x14ac:dyDescent="0.25">
      <c r="A39" s="55" t="s">
        <v>130</v>
      </c>
      <c r="B39" s="57">
        <v>3368.67</v>
      </c>
      <c r="C39" s="57">
        <v>3378.15</v>
      </c>
      <c r="D39" s="55">
        <v>162006870</v>
      </c>
      <c r="E39" s="60">
        <v>45264</v>
      </c>
      <c r="F39" s="161">
        <v>3598</v>
      </c>
      <c r="G39" s="161">
        <v>3493</v>
      </c>
      <c r="H39" s="161">
        <v>3176</v>
      </c>
      <c r="J39" s="162"/>
      <c r="K39" s="162"/>
    </row>
    <row r="40" spans="1:11" s="59" customFormat="1" x14ac:dyDescent="0.25">
      <c r="A40" s="55" t="s">
        <v>123</v>
      </c>
      <c r="B40" s="57">
        <v>2186.8000000000002</v>
      </c>
      <c r="C40" s="57">
        <v>2186.8000000000002</v>
      </c>
      <c r="D40" s="55" t="s">
        <v>124</v>
      </c>
      <c r="E40" s="60">
        <v>45264</v>
      </c>
      <c r="F40" s="161">
        <v>4242</v>
      </c>
      <c r="G40" s="161">
        <v>3319</v>
      </c>
      <c r="H40" s="161">
        <v>3011</v>
      </c>
      <c r="J40" s="162"/>
      <c r="K40" s="162"/>
    </row>
    <row r="41" spans="1:11" s="59" customFormat="1" x14ac:dyDescent="0.25">
      <c r="A41" s="55" t="s">
        <v>163</v>
      </c>
      <c r="B41" s="57">
        <v>298.72000000000003</v>
      </c>
      <c r="C41" s="57">
        <v>300.06</v>
      </c>
      <c r="D41" s="55" t="s">
        <v>160</v>
      </c>
      <c r="E41" s="60">
        <v>45264</v>
      </c>
      <c r="F41" s="161">
        <v>4242</v>
      </c>
      <c r="G41" s="161">
        <v>3238</v>
      </c>
      <c r="H41" s="161">
        <v>2984</v>
      </c>
      <c r="J41" s="162"/>
      <c r="K41" s="162"/>
    </row>
    <row r="42" spans="1:11" s="59" customFormat="1" x14ac:dyDescent="0.25">
      <c r="A42" s="55" t="s">
        <v>152</v>
      </c>
      <c r="B42" s="57">
        <v>1260.58</v>
      </c>
      <c r="C42" s="57">
        <v>1266.25</v>
      </c>
      <c r="D42" s="55" t="s">
        <v>160</v>
      </c>
      <c r="E42" s="60">
        <v>45264</v>
      </c>
      <c r="F42" s="161">
        <v>4322</v>
      </c>
      <c r="G42" s="161">
        <v>3679</v>
      </c>
      <c r="H42" s="161">
        <v>3344</v>
      </c>
      <c r="J42" s="162"/>
      <c r="K42" s="162"/>
    </row>
    <row r="43" spans="1:11" s="59" customFormat="1" x14ac:dyDescent="0.25">
      <c r="A43" s="55" t="s">
        <v>125</v>
      </c>
      <c r="B43" s="57">
        <v>570.54</v>
      </c>
      <c r="C43" s="57">
        <v>573.11</v>
      </c>
      <c r="D43" s="55" t="s">
        <v>160</v>
      </c>
      <c r="E43" s="60">
        <v>45264</v>
      </c>
      <c r="F43" s="161">
        <v>4199</v>
      </c>
      <c r="G43" s="161">
        <v>2862</v>
      </c>
      <c r="H43" s="161">
        <v>2502</v>
      </c>
      <c r="J43" s="162"/>
      <c r="K43" s="162"/>
    </row>
    <row r="44" spans="1:11" s="59" customFormat="1" x14ac:dyDescent="0.25">
      <c r="A44" s="55" t="s">
        <v>128</v>
      </c>
      <c r="B44" s="57">
        <v>361.53</v>
      </c>
      <c r="C44" s="57">
        <v>363.16</v>
      </c>
      <c r="D44" s="55" t="s">
        <v>160</v>
      </c>
      <c r="E44" s="60">
        <v>45264</v>
      </c>
      <c r="F44" s="161">
        <v>4099</v>
      </c>
      <c r="G44" s="161">
        <v>4161</v>
      </c>
      <c r="H44" s="161">
        <v>3895</v>
      </c>
      <c r="J44" s="162"/>
      <c r="K44" s="162"/>
    </row>
    <row r="45" spans="1:11" s="59" customFormat="1" x14ac:dyDescent="0.25">
      <c r="A45" s="55" t="s">
        <v>128</v>
      </c>
      <c r="B45" s="57">
        <v>960.92</v>
      </c>
      <c r="C45" s="57">
        <v>965.24</v>
      </c>
      <c r="D45" s="55" t="s">
        <v>160</v>
      </c>
      <c r="E45" s="60">
        <v>45264</v>
      </c>
      <c r="F45" s="161">
        <v>4099</v>
      </c>
      <c r="G45" s="161">
        <v>4161</v>
      </c>
      <c r="H45" s="161">
        <v>3895</v>
      </c>
      <c r="J45" s="162"/>
      <c r="K45" s="162"/>
    </row>
    <row r="46" spans="1:11" s="59" customFormat="1" x14ac:dyDescent="0.25">
      <c r="A46" s="55" t="s">
        <v>138</v>
      </c>
      <c r="B46" s="57">
        <v>245.35</v>
      </c>
      <c r="C46" s="57">
        <v>245.35</v>
      </c>
      <c r="D46" s="55" t="s">
        <v>161</v>
      </c>
      <c r="E46" s="60">
        <v>45264</v>
      </c>
      <c r="F46" s="161">
        <v>3889</v>
      </c>
      <c r="G46" s="161">
        <v>3372</v>
      </c>
      <c r="H46" s="161">
        <v>3012</v>
      </c>
      <c r="J46" s="162"/>
      <c r="K46" s="162"/>
    </row>
    <row r="47" spans="1:11" s="59" customFormat="1" x14ac:dyDescent="0.25">
      <c r="A47" s="55" t="s">
        <v>129</v>
      </c>
      <c r="B47" s="57">
        <v>3887.14</v>
      </c>
      <c r="C47" s="57">
        <v>3640.43</v>
      </c>
      <c r="D47" s="55">
        <v>161001555</v>
      </c>
      <c r="E47" s="60">
        <v>45265</v>
      </c>
      <c r="F47" s="161">
        <v>4450</v>
      </c>
      <c r="G47" s="161">
        <v>3744</v>
      </c>
      <c r="H47" s="161">
        <v>3411</v>
      </c>
      <c r="J47" s="162"/>
      <c r="K47" s="162"/>
    </row>
    <row r="48" spans="1:11" s="59" customFormat="1" x14ac:dyDescent="0.25">
      <c r="A48" s="55" t="s">
        <v>140</v>
      </c>
      <c r="B48" s="57">
        <v>3764.8</v>
      </c>
      <c r="C48" s="57">
        <v>3734.66</v>
      </c>
      <c r="D48" s="55">
        <v>161002302</v>
      </c>
      <c r="E48" s="60">
        <v>45265</v>
      </c>
      <c r="F48" s="161">
        <v>3330</v>
      </c>
      <c r="G48" s="161">
        <v>3172</v>
      </c>
      <c r="H48" s="161">
        <v>2890</v>
      </c>
      <c r="J48" s="162"/>
      <c r="K48" s="162"/>
    </row>
    <row r="49" spans="1:11" s="59" customFormat="1" x14ac:dyDescent="0.25">
      <c r="A49" s="55" t="s">
        <v>135</v>
      </c>
      <c r="B49" s="57">
        <v>3713.79</v>
      </c>
      <c r="C49" s="57">
        <v>3587.92</v>
      </c>
      <c r="D49" s="55">
        <v>161002302</v>
      </c>
      <c r="E49" s="60">
        <v>45265</v>
      </c>
      <c r="F49" s="161">
        <v>3250</v>
      </c>
      <c r="G49" s="161">
        <v>2871</v>
      </c>
      <c r="H49" s="161">
        <v>2493</v>
      </c>
      <c r="J49" s="162"/>
      <c r="K49" s="162"/>
    </row>
    <row r="50" spans="1:11" s="59" customFormat="1" x14ac:dyDescent="0.25">
      <c r="A50" s="55" t="s">
        <v>130</v>
      </c>
      <c r="B50" s="57">
        <v>3917.95</v>
      </c>
      <c r="C50" s="57">
        <v>3867.6</v>
      </c>
      <c r="D50" s="55">
        <v>162006872</v>
      </c>
      <c r="E50" s="60">
        <v>45265</v>
      </c>
      <c r="F50" s="161">
        <v>3598</v>
      </c>
      <c r="G50" s="161">
        <v>3672</v>
      </c>
      <c r="H50" s="161">
        <v>3347</v>
      </c>
      <c r="J50" s="162"/>
      <c r="K50" s="162"/>
    </row>
    <row r="51" spans="1:11" s="59" customFormat="1" x14ac:dyDescent="0.25">
      <c r="A51" s="55" t="s">
        <v>130</v>
      </c>
      <c r="B51" s="57">
        <v>3276.03</v>
      </c>
      <c r="C51" s="57">
        <v>3078.24</v>
      </c>
      <c r="D51" s="55">
        <v>162006874</v>
      </c>
      <c r="E51" s="60">
        <v>45265</v>
      </c>
      <c r="F51" s="161">
        <v>3589</v>
      </c>
      <c r="G51" s="161">
        <v>3581</v>
      </c>
      <c r="H51" s="161">
        <v>3201</v>
      </c>
      <c r="J51" s="162"/>
      <c r="K51" s="162"/>
    </row>
    <row r="52" spans="1:11" s="59" customFormat="1" x14ac:dyDescent="0.25">
      <c r="A52" s="55" t="s">
        <v>123</v>
      </c>
      <c r="B52" s="57">
        <v>1384.79</v>
      </c>
      <c r="C52" s="57">
        <v>1384.79</v>
      </c>
      <c r="D52" s="55" t="s">
        <v>124</v>
      </c>
      <c r="E52" s="60">
        <v>45265</v>
      </c>
      <c r="F52" s="161">
        <v>4242</v>
      </c>
      <c r="G52" s="161">
        <v>3319</v>
      </c>
      <c r="H52" s="161">
        <v>3011</v>
      </c>
      <c r="J52" s="162"/>
      <c r="K52" s="162"/>
    </row>
    <row r="53" spans="1:11" s="59" customFormat="1" x14ac:dyDescent="0.25">
      <c r="A53" s="55" t="s">
        <v>163</v>
      </c>
      <c r="B53" s="57">
        <v>631.51</v>
      </c>
      <c r="C53" s="57">
        <v>634.35</v>
      </c>
      <c r="D53" s="55" t="s">
        <v>160</v>
      </c>
      <c r="E53" s="60">
        <v>45265</v>
      </c>
      <c r="F53" s="161">
        <v>4242</v>
      </c>
      <c r="G53" s="161">
        <v>2866</v>
      </c>
      <c r="H53" s="161">
        <v>2555</v>
      </c>
      <c r="J53" s="162"/>
      <c r="K53" s="162"/>
    </row>
    <row r="54" spans="1:11" s="59" customFormat="1" x14ac:dyDescent="0.25">
      <c r="A54" s="55" t="s">
        <v>152</v>
      </c>
      <c r="B54" s="57">
        <v>1539.56</v>
      </c>
      <c r="C54" s="57">
        <v>1546.49</v>
      </c>
      <c r="D54" s="55" t="s">
        <v>160</v>
      </c>
      <c r="E54" s="60">
        <v>45265</v>
      </c>
      <c r="F54" s="161">
        <v>4322</v>
      </c>
      <c r="G54" s="161">
        <v>3229</v>
      </c>
      <c r="H54" s="161">
        <v>2852</v>
      </c>
      <c r="J54" s="162"/>
      <c r="K54" s="162"/>
    </row>
    <row r="55" spans="1:11" s="59" customFormat="1" x14ac:dyDescent="0.25">
      <c r="A55" s="55" t="s">
        <v>125</v>
      </c>
      <c r="B55" s="57">
        <v>482.01</v>
      </c>
      <c r="C55" s="57">
        <v>484.18</v>
      </c>
      <c r="D55" s="55" t="s">
        <v>160</v>
      </c>
      <c r="E55" s="60">
        <v>45265</v>
      </c>
      <c r="F55" s="161">
        <v>4199</v>
      </c>
      <c r="G55" s="161">
        <v>3151</v>
      </c>
      <c r="H55" s="161">
        <v>2847</v>
      </c>
      <c r="J55" s="162"/>
      <c r="K55" s="162"/>
    </row>
    <row r="56" spans="1:11" s="59" customFormat="1" x14ac:dyDescent="0.25">
      <c r="A56" s="55" t="s">
        <v>128</v>
      </c>
      <c r="B56" s="57">
        <v>768.28</v>
      </c>
      <c r="C56" s="57">
        <v>771.74</v>
      </c>
      <c r="D56" s="55" t="s">
        <v>160</v>
      </c>
      <c r="E56" s="60">
        <v>45265</v>
      </c>
      <c r="F56" s="161">
        <v>4099</v>
      </c>
      <c r="G56" s="161">
        <v>2720</v>
      </c>
      <c r="H56" s="161">
        <v>2408</v>
      </c>
      <c r="J56" s="162"/>
      <c r="K56" s="162"/>
    </row>
    <row r="57" spans="1:11" s="59" customFormat="1" x14ac:dyDescent="0.25">
      <c r="A57" s="55" t="s">
        <v>138</v>
      </c>
      <c r="B57" s="57">
        <v>204.69</v>
      </c>
      <c r="C57" s="57">
        <v>204.69</v>
      </c>
      <c r="D57" s="55" t="s">
        <v>161</v>
      </c>
      <c r="E57" s="60">
        <v>45265</v>
      </c>
      <c r="F57" s="161">
        <v>3889</v>
      </c>
      <c r="G57" s="161">
        <v>3680</v>
      </c>
      <c r="H57" s="161">
        <v>3330</v>
      </c>
      <c r="J57" s="162"/>
      <c r="K57" s="162"/>
    </row>
    <row r="58" spans="1:11" s="59" customFormat="1" x14ac:dyDescent="0.25">
      <c r="A58" s="55" t="s">
        <v>140</v>
      </c>
      <c r="B58" s="57">
        <v>3744.18</v>
      </c>
      <c r="C58" s="57">
        <v>3796.96</v>
      </c>
      <c r="D58" s="55">
        <v>161002303</v>
      </c>
      <c r="E58" s="60">
        <v>45266</v>
      </c>
      <c r="F58" s="161">
        <v>3330</v>
      </c>
      <c r="G58" s="161">
        <v>3486</v>
      </c>
      <c r="H58" s="161">
        <v>3181</v>
      </c>
      <c r="J58" s="162"/>
      <c r="K58" s="162"/>
    </row>
    <row r="59" spans="1:11" s="59" customFormat="1" x14ac:dyDescent="0.25">
      <c r="A59" s="55" t="s">
        <v>130</v>
      </c>
      <c r="B59" s="57">
        <v>4036.1</v>
      </c>
      <c r="C59" s="57">
        <v>3831.8</v>
      </c>
      <c r="D59" s="55">
        <v>162006884</v>
      </c>
      <c r="E59" s="60">
        <v>45266</v>
      </c>
      <c r="F59" s="161">
        <v>3589</v>
      </c>
      <c r="G59" s="161">
        <v>3576</v>
      </c>
      <c r="H59" s="161">
        <v>3205</v>
      </c>
      <c r="J59" s="162"/>
      <c r="K59" s="162"/>
    </row>
    <row r="60" spans="1:11" s="59" customFormat="1" x14ac:dyDescent="0.25">
      <c r="A60" s="55" t="s">
        <v>123</v>
      </c>
      <c r="B60" s="57">
        <v>1936.58</v>
      </c>
      <c r="C60" s="57">
        <v>1936.58</v>
      </c>
      <c r="D60" s="55" t="s">
        <v>124</v>
      </c>
      <c r="E60" s="60">
        <v>45266</v>
      </c>
      <c r="F60" s="161">
        <v>4242</v>
      </c>
      <c r="G60" s="161">
        <v>3319</v>
      </c>
      <c r="H60" s="161">
        <v>3011</v>
      </c>
      <c r="J60" s="162"/>
      <c r="K60" s="162"/>
    </row>
    <row r="61" spans="1:11" s="59" customFormat="1" x14ac:dyDescent="0.25">
      <c r="A61" s="55" t="s">
        <v>163</v>
      </c>
      <c r="B61" s="57">
        <v>655.37</v>
      </c>
      <c r="C61" s="57">
        <v>658.32</v>
      </c>
      <c r="D61" s="55" t="s">
        <v>160</v>
      </c>
      <c r="E61" s="60">
        <v>45266</v>
      </c>
      <c r="F61" s="161">
        <v>4242</v>
      </c>
      <c r="G61" s="161">
        <v>3677</v>
      </c>
      <c r="H61" s="161">
        <v>3311</v>
      </c>
      <c r="J61" s="162"/>
      <c r="K61" s="162"/>
    </row>
    <row r="62" spans="1:11" s="59" customFormat="1" x14ac:dyDescent="0.25">
      <c r="A62" s="55" t="s">
        <v>152</v>
      </c>
      <c r="B62" s="57">
        <v>1457.73</v>
      </c>
      <c r="C62" s="57">
        <v>1464.29</v>
      </c>
      <c r="D62" s="55" t="s">
        <v>160</v>
      </c>
      <c r="E62" s="60">
        <v>45266</v>
      </c>
      <c r="F62" s="161">
        <v>4322</v>
      </c>
      <c r="G62" s="161">
        <v>3717</v>
      </c>
      <c r="H62" s="161">
        <v>3356</v>
      </c>
      <c r="J62" s="162"/>
      <c r="K62" s="162"/>
    </row>
    <row r="63" spans="1:11" s="59" customFormat="1" x14ac:dyDescent="0.25">
      <c r="A63" s="55" t="s">
        <v>125</v>
      </c>
      <c r="B63" s="57">
        <v>359.81</v>
      </c>
      <c r="C63" s="57">
        <v>361.43</v>
      </c>
      <c r="D63" s="55" t="s">
        <v>160</v>
      </c>
      <c r="E63" s="60">
        <v>45266</v>
      </c>
      <c r="F63" s="161">
        <v>4199</v>
      </c>
      <c r="G63" s="161">
        <v>3898</v>
      </c>
      <c r="H63" s="161">
        <v>3518</v>
      </c>
      <c r="J63" s="162"/>
      <c r="K63" s="162"/>
    </row>
    <row r="64" spans="1:11" s="59" customFormat="1" x14ac:dyDescent="0.25">
      <c r="A64" s="55" t="s">
        <v>128</v>
      </c>
      <c r="B64" s="57">
        <v>988.22</v>
      </c>
      <c r="C64" s="57">
        <v>992.67</v>
      </c>
      <c r="D64" s="55" t="s">
        <v>160</v>
      </c>
      <c r="E64" s="60">
        <v>45266</v>
      </c>
      <c r="F64" s="161">
        <v>4099</v>
      </c>
      <c r="G64" s="161">
        <v>3832</v>
      </c>
      <c r="H64" s="161">
        <v>3520</v>
      </c>
      <c r="J64" s="162"/>
      <c r="K64" s="162"/>
    </row>
    <row r="65" spans="1:11" s="59" customFormat="1" x14ac:dyDescent="0.25">
      <c r="A65" s="55" t="s">
        <v>129</v>
      </c>
      <c r="B65" s="57">
        <v>3996.07</v>
      </c>
      <c r="C65" s="57">
        <v>3747.6</v>
      </c>
      <c r="D65" s="55">
        <v>161001559</v>
      </c>
      <c r="E65" s="60">
        <v>45267</v>
      </c>
      <c r="F65" s="161">
        <v>4450</v>
      </c>
      <c r="G65" s="161">
        <v>2656</v>
      </c>
      <c r="H65" s="161">
        <v>2337</v>
      </c>
      <c r="J65" s="162"/>
      <c r="K65" s="162"/>
    </row>
    <row r="66" spans="1:11" s="59" customFormat="1" x14ac:dyDescent="0.25">
      <c r="A66" s="55" t="s">
        <v>135</v>
      </c>
      <c r="B66" s="57">
        <v>3816.4</v>
      </c>
      <c r="C66" s="57">
        <v>3644.45</v>
      </c>
      <c r="D66" s="55">
        <v>161002304</v>
      </c>
      <c r="E66" s="60">
        <v>45267</v>
      </c>
      <c r="F66" s="161">
        <v>3250</v>
      </c>
      <c r="G66" s="161">
        <v>2874</v>
      </c>
      <c r="H66" s="161">
        <v>2571</v>
      </c>
      <c r="J66" s="162"/>
      <c r="K66" s="162"/>
    </row>
    <row r="67" spans="1:11" s="59" customFormat="1" x14ac:dyDescent="0.25">
      <c r="A67" s="55" t="s">
        <v>144</v>
      </c>
      <c r="B67" s="57">
        <v>3425.41</v>
      </c>
      <c r="C67" s="57">
        <v>3426.21</v>
      </c>
      <c r="D67" s="55">
        <v>461001500</v>
      </c>
      <c r="E67" s="60">
        <v>45267</v>
      </c>
      <c r="F67" s="161">
        <v>3659</v>
      </c>
      <c r="G67" s="161">
        <v>3069</v>
      </c>
      <c r="H67" s="161">
        <v>2730</v>
      </c>
      <c r="J67" s="162"/>
      <c r="K67" s="162"/>
    </row>
    <row r="68" spans="1:11" s="59" customFormat="1" x14ac:dyDescent="0.25">
      <c r="A68" s="55" t="s">
        <v>123</v>
      </c>
      <c r="B68" s="57">
        <v>2347.14</v>
      </c>
      <c r="C68" s="57">
        <v>2347.14</v>
      </c>
      <c r="D68" s="55" t="s">
        <v>124</v>
      </c>
      <c r="E68" s="60">
        <v>45267</v>
      </c>
      <c r="F68" s="161">
        <v>4242</v>
      </c>
      <c r="G68" s="161">
        <v>3319</v>
      </c>
      <c r="H68" s="161">
        <v>3011</v>
      </c>
      <c r="J68" s="162"/>
      <c r="K68" s="162"/>
    </row>
    <row r="69" spans="1:11" s="59" customFormat="1" x14ac:dyDescent="0.25">
      <c r="A69" s="55" t="s">
        <v>163</v>
      </c>
      <c r="B69" s="57">
        <v>691</v>
      </c>
      <c r="C69" s="57">
        <v>694.11</v>
      </c>
      <c r="D69" s="55" t="s">
        <v>160</v>
      </c>
      <c r="E69" s="60">
        <v>45267</v>
      </c>
      <c r="F69" s="161">
        <v>4242</v>
      </c>
      <c r="G69" s="161">
        <v>3147</v>
      </c>
      <c r="H69" s="161">
        <v>2824</v>
      </c>
      <c r="J69" s="162"/>
      <c r="K69" s="162"/>
    </row>
    <row r="70" spans="1:11" s="59" customFormat="1" x14ac:dyDescent="0.25">
      <c r="A70" s="55" t="s">
        <v>152</v>
      </c>
      <c r="B70" s="57">
        <v>727.32</v>
      </c>
      <c r="C70" s="57">
        <v>730.59</v>
      </c>
      <c r="D70" s="55" t="s">
        <v>160</v>
      </c>
      <c r="E70" s="60">
        <v>45267</v>
      </c>
      <c r="F70" s="161">
        <v>4322</v>
      </c>
      <c r="G70" s="161">
        <v>3236</v>
      </c>
      <c r="H70" s="161">
        <v>2935</v>
      </c>
      <c r="J70" s="162"/>
      <c r="K70" s="162"/>
    </row>
    <row r="71" spans="1:11" s="59" customFormat="1" x14ac:dyDescent="0.25">
      <c r="A71" s="55" t="s">
        <v>125</v>
      </c>
      <c r="B71" s="57">
        <v>265.64</v>
      </c>
      <c r="C71" s="57">
        <v>266.83999999999997</v>
      </c>
      <c r="D71" s="55" t="s">
        <v>160</v>
      </c>
      <c r="E71" s="60">
        <v>45267</v>
      </c>
      <c r="F71" s="161">
        <v>4199</v>
      </c>
      <c r="G71" s="161">
        <v>2935</v>
      </c>
      <c r="H71" s="161">
        <v>2584</v>
      </c>
      <c r="J71" s="162"/>
      <c r="K71" s="162"/>
    </row>
    <row r="72" spans="1:11" s="59" customFormat="1" x14ac:dyDescent="0.25">
      <c r="A72" s="55" t="s">
        <v>128</v>
      </c>
      <c r="B72" s="57">
        <v>783.37</v>
      </c>
      <c r="C72" s="57">
        <v>786.9</v>
      </c>
      <c r="D72" s="55" t="s">
        <v>160</v>
      </c>
      <c r="E72" s="60">
        <v>45267</v>
      </c>
      <c r="F72" s="161">
        <v>4104</v>
      </c>
      <c r="G72" s="161">
        <v>3600</v>
      </c>
      <c r="H72" s="161">
        <v>3269</v>
      </c>
      <c r="J72" s="162"/>
      <c r="K72" s="162"/>
    </row>
    <row r="73" spans="1:11" s="59" customFormat="1" x14ac:dyDescent="0.25">
      <c r="A73" s="55" t="s">
        <v>138</v>
      </c>
      <c r="B73" s="57">
        <v>101.28</v>
      </c>
      <c r="C73" s="57">
        <v>101.28</v>
      </c>
      <c r="D73" s="55" t="s">
        <v>161</v>
      </c>
      <c r="E73" s="60">
        <v>45267</v>
      </c>
      <c r="F73" s="161">
        <v>3889</v>
      </c>
      <c r="G73" s="161">
        <v>3159</v>
      </c>
      <c r="H73" s="161">
        <v>2777</v>
      </c>
      <c r="J73" s="162"/>
      <c r="K73" s="162"/>
    </row>
    <row r="74" spans="1:11" s="59" customFormat="1" x14ac:dyDescent="0.25">
      <c r="A74" s="55" t="s">
        <v>122</v>
      </c>
      <c r="B74" s="57">
        <v>3971.42</v>
      </c>
      <c r="C74" s="57">
        <v>3532.63</v>
      </c>
      <c r="D74" s="55">
        <v>161011520</v>
      </c>
      <c r="E74" s="60">
        <v>45268</v>
      </c>
      <c r="F74" s="161">
        <v>4253</v>
      </c>
      <c r="G74" s="161">
        <v>3723</v>
      </c>
      <c r="H74" s="161">
        <v>3394</v>
      </c>
      <c r="J74" s="162"/>
      <c r="K74" s="162"/>
    </row>
    <row r="75" spans="1:11" s="59" customFormat="1" x14ac:dyDescent="0.25">
      <c r="A75" s="55" t="s">
        <v>123</v>
      </c>
      <c r="B75" s="57">
        <v>2879.73</v>
      </c>
      <c r="C75" s="57">
        <v>2879.73</v>
      </c>
      <c r="D75" s="55" t="s">
        <v>124</v>
      </c>
      <c r="E75" s="60">
        <v>45268</v>
      </c>
      <c r="F75" s="161">
        <v>4242</v>
      </c>
      <c r="G75" s="161">
        <v>3319</v>
      </c>
      <c r="H75" s="161">
        <v>3011</v>
      </c>
      <c r="J75" s="162"/>
      <c r="K75" s="162"/>
    </row>
    <row r="76" spans="1:11" s="59" customFormat="1" x14ac:dyDescent="0.25">
      <c r="A76" s="55" t="s">
        <v>163</v>
      </c>
      <c r="B76" s="57">
        <v>651.28</v>
      </c>
      <c r="C76" s="57">
        <v>654.21</v>
      </c>
      <c r="D76" s="55" t="s">
        <v>160</v>
      </c>
      <c r="E76" s="60">
        <v>45268</v>
      </c>
      <c r="F76" s="161">
        <v>4242</v>
      </c>
      <c r="G76" s="161">
        <v>2087</v>
      </c>
      <c r="H76" s="161">
        <v>1852</v>
      </c>
      <c r="J76" s="162"/>
      <c r="K76" s="162"/>
    </row>
    <row r="77" spans="1:11" s="59" customFormat="1" x14ac:dyDescent="0.25">
      <c r="A77" s="55" t="s">
        <v>152</v>
      </c>
      <c r="B77" s="57">
        <v>1595.85</v>
      </c>
      <c r="C77" s="57">
        <v>1603.03</v>
      </c>
      <c r="D77" s="55" t="s">
        <v>160</v>
      </c>
      <c r="E77" s="60">
        <v>45268</v>
      </c>
      <c r="F77" s="161">
        <v>4322</v>
      </c>
      <c r="G77" s="161">
        <v>3409</v>
      </c>
      <c r="H77" s="161">
        <v>3109</v>
      </c>
      <c r="J77" s="162"/>
      <c r="K77" s="162"/>
    </row>
    <row r="78" spans="1:11" s="59" customFormat="1" x14ac:dyDescent="0.25">
      <c r="A78" s="55" t="s">
        <v>125</v>
      </c>
      <c r="B78" s="57">
        <v>569.9</v>
      </c>
      <c r="C78" s="57">
        <v>572.46</v>
      </c>
      <c r="D78" s="55" t="s">
        <v>160</v>
      </c>
      <c r="E78" s="60">
        <v>45268</v>
      </c>
      <c r="F78" s="161">
        <v>4199</v>
      </c>
      <c r="G78" s="161">
        <v>2772</v>
      </c>
      <c r="H78" s="161">
        <v>2501</v>
      </c>
      <c r="J78" s="162"/>
      <c r="K78" s="162"/>
    </row>
    <row r="79" spans="1:11" s="59" customFormat="1" x14ac:dyDescent="0.25">
      <c r="A79" s="55" t="s">
        <v>128</v>
      </c>
      <c r="B79" s="57">
        <v>76.19</v>
      </c>
      <c r="C79" s="57">
        <v>76.53</v>
      </c>
      <c r="D79" s="55" t="s">
        <v>160</v>
      </c>
      <c r="E79" s="60">
        <v>45268</v>
      </c>
      <c r="F79" s="161">
        <v>4126</v>
      </c>
      <c r="G79" s="161">
        <v>3277</v>
      </c>
      <c r="H79" s="161">
        <v>2942</v>
      </c>
      <c r="J79" s="162"/>
      <c r="K79" s="162"/>
    </row>
    <row r="80" spans="1:11" s="59" customFormat="1" x14ac:dyDescent="0.25">
      <c r="A80" s="55" t="s">
        <v>128</v>
      </c>
      <c r="B80" s="57">
        <v>538.11</v>
      </c>
      <c r="C80" s="57">
        <v>540.53</v>
      </c>
      <c r="D80" s="55" t="s">
        <v>160</v>
      </c>
      <c r="E80" s="60">
        <v>45268</v>
      </c>
      <c r="F80" s="161">
        <v>4099</v>
      </c>
      <c r="G80" s="161">
        <v>3277</v>
      </c>
      <c r="H80" s="161">
        <v>2942</v>
      </c>
      <c r="J80" s="162"/>
      <c r="K80" s="162"/>
    </row>
    <row r="81" spans="1:11" s="59" customFormat="1" x14ac:dyDescent="0.25">
      <c r="A81" s="55" t="s">
        <v>138</v>
      </c>
      <c r="B81" s="57">
        <v>58.63</v>
      </c>
      <c r="C81" s="57">
        <v>58.63</v>
      </c>
      <c r="D81" s="55" t="s">
        <v>161</v>
      </c>
      <c r="E81" s="60">
        <v>45268</v>
      </c>
      <c r="F81" s="161">
        <v>3889</v>
      </c>
      <c r="G81" s="161">
        <v>4040</v>
      </c>
      <c r="H81" s="161">
        <v>3762</v>
      </c>
      <c r="J81" s="162"/>
      <c r="K81" s="162"/>
    </row>
    <row r="82" spans="1:11" s="59" customFormat="1" x14ac:dyDescent="0.25">
      <c r="A82" s="55" t="s">
        <v>129</v>
      </c>
      <c r="B82" s="57">
        <v>3901.5</v>
      </c>
      <c r="C82" s="57">
        <v>3611.8</v>
      </c>
      <c r="D82" s="55">
        <v>161001560</v>
      </c>
      <c r="E82" s="60">
        <v>45269</v>
      </c>
      <c r="F82" s="161">
        <v>4450</v>
      </c>
      <c r="G82" s="161">
        <v>4513</v>
      </c>
      <c r="H82" s="161">
        <v>4201</v>
      </c>
      <c r="J82" s="162"/>
      <c r="K82" s="162"/>
    </row>
    <row r="83" spans="1:11" s="59" customFormat="1" x14ac:dyDescent="0.25">
      <c r="A83" s="55" t="s">
        <v>122</v>
      </c>
      <c r="B83" s="57">
        <v>3975.9</v>
      </c>
      <c r="C83" s="57">
        <v>3605.77</v>
      </c>
      <c r="D83" s="55">
        <v>161011523</v>
      </c>
      <c r="E83" s="60">
        <v>45269</v>
      </c>
      <c r="F83" s="161">
        <v>4253</v>
      </c>
      <c r="G83" s="161">
        <v>3773</v>
      </c>
      <c r="H83" s="161">
        <v>3398</v>
      </c>
      <c r="J83" s="162"/>
      <c r="K83" s="162"/>
    </row>
    <row r="84" spans="1:11" s="59" customFormat="1" x14ac:dyDescent="0.25">
      <c r="A84" s="55" t="s">
        <v>123</v>
      </c>
      <c r="B84" s="57">
        <v>2152</v>
      </c>
      <c r="C84" s="57">
        <v>2152</v>
      </c>
      <c r="D84" s="55" t="s">
        <v>124</v>
      </c>
      <c r="E84" s="60">
        <v>45269</v>
      </c>
      <c r="F84" s="161">
        <v>4242</v>
      </c>
      <c r="G84" s="161">
        <v>3319</v>
      </c>
      <c r="H84" s="161">
        <v>3011</v>
      </c>
      <c r="J84" s="162"/>
      <c r="K84" s="162"/>
    </row>
    <row r="85" spans="1:11" s="59" customFormat="1" x14ac:dyDescent="0.25">
      <c r="A85" s="55" t="s">
        <v>163</v>
      </c>
      <c r="B85" s="57">
        <v>630.72</v>
      </c>
      <c r="C85" s="57">
        <v>633.55999999999995</v>
      </c>
      <c r="D85" s="55" t="s">
        <v>160</v>
      </c>
      <c r="E85" s="60">
        <v>45269</v>
      </c>
      <c r="F85" s="161">
        <v>4242</v>
      </c>
      <c r="G85" s="161">
        <v>3444</v>
      </c>
      <c r="H85" s="161">
        <v>3179</v>
      </c>
      <c r="J85" s="162"/>
      <c r="K85" s="162"/>
    </row>
    <row r="86" spans="1:11" s="59" customFormat="1" x14ac:dyDescent="0.25">
      <c r="A86" s="55" t="s">
        <v>152</v>
      </c>
      <c r="B86" s="57">
        <v>1427.34</v>
      </c>
      <c r="C86" s="57">
        <v>1433.76</v>
      </c>
      <c r="D86" s="55" t="s">
        <v>160</v>
      </c>
      <c r="E86" s="60">
        <v>45269</v>
      </c>
      <c r="F86" s="161">
        <v>4322</v>
      </c>
      <c r="G86" s="161">
        <v>3575</v>
      </c>
      <c r="H86" s="161">
        <v>3333</v>
      </c>
      <c r="J86" s="162"/>
      <c r="K86" s="162"/>
    </row>
    <row r="87" spans="1:11" s="59" customFormat="1" x14ac:dyDescent="0.25">
      <c r="A87" s="55" t="s">
        <v>125</v>
      </c>
      <c r="B87" s="57">
        <v>387.1</v>
      </c>
      <c r="C87" s="57">
        <v>388.84</v>
      </c>
      <c r="D87" s="55" t="s">
        <v>160</v>
      </c>
      <c r="E87" s="60">
        <v>45269</v>
      </c>
      <c r="F87" s="161">
        <v>4199</v>
      </c>
      <c r="G87" s="161">
        <v>1826</v>
      </c>
      <c r="H87" s="161">
        <v>1614</v>
      </c>
      <c r="J87" s="162"/>
      <c r="K87" s="162"/>
    </row>
    <row r="88" spans="1:11" s="59" customFormat="1" x14ac:dyDescent="0.25">
      <c r="A88" s="55" t="s">
        <v>128</v>
      </c>
      <c r="B88" s="57">
        <v>493.01</v>
      </c>
      <c r="C88" s="57">
        <v>495.23</v>
      </c>
      <c r="D88" s="55" t="s">
        <v>160</v>
      </c>
      <c r="E88" s="60">
        <v>45269</v>
      </c>
      <c r="F88" s="161">
        <v>4126</v>
      </c>
      <c r="G88" s="161">
        <v>4291</v>
      </c>
      <c r="H88" s="161">
        <v>4048</v>
      </c>
      <c r="J88" s="162"/>
      <c r="K88" s="162"/>
    </row>
    <row r="89" spans="1:11" s="59" customFormat="1" x14ac:dyDescent="0.25">
      <c r="A89" s="55" t="s">
        <v>128</v>
      </c>
      <c r="B89" s="57">
        <v>542.80999999999995</v>
      </c>
      <c r="C89" s="57">
        <v>545.25</v>
      </c>
      <c r="D89" s="55" t="s">
        <v>160</v>
      </c>
      <c r="E89" s="60">
        <v>45269</v>
      </c>
      <c r="F89" s="161">
        <v>4099</v>
      </c>
      <c r="G89" s="161">
        <v>4291</v>
      </c>
      <c r="H89" s="161">
        <v>4048</v>
      </c>
      <c r="J89" s="162"/>
      <c r="K89" s="162"/>
    </row>
    <row r="90" spans="1:11" s="59" customFormat="1" x14ac:dyDescent="0.25">
      <c r="A90" s="55" t="s">
        <v>178</v>
      </c>
      <c r="B90" s="57">
        <v>3999.55</v>
      </c>
      <c r="C90" s="57">
        <v>3852.15</v>
      </c>
      <c r="D90" s="55">
        <v>161000024</v>
      </c>
      <c r="E90" s="60">
        <v>45270</v>
      </c>
      <c r="F90" s="161">
        <v>2809</v>
      </c>
      <c r="G90" s="161">
        <v>2813</v>
      </c>
      <c r="H90" s="161">
        <v>2532</v>
      </c>
      <c r="J90" s="162"/>
      <c r="K90" s="162"/>
    </row>
    <row r="91" spans="1:11" s="59" customFormat="1" x14ac:dyDescent="0.25">
      <c r="A91" s="55" t="s">
        <v>129</v>
      </c>
      <c r="B91" s="57">
        <v>4116.18</v>
      </c>
      <c r="C91" s="57">
        <v>3845</v>
      </c>
      <c r="D91" s="55">
        <v>161001561</v>
      </c>
      <c r="E91" s="60">
        <v>45270</v>
      </c>
      <c r="F91" s="161">
        <v>4450</v>
      </c>
      <c r="G91" s="161">
        <v>3169</v>
      </c>
      <c r="H91" s="161">
        <v>2835</v>
      </c>
      <c r="J91" s="162"/>
      <c r="K91" s="162"/>
    </row>
    <row r="92" spans="1:11" s="59" customFormat="1" x14ac:dyDescent="0.25">
      <c r="A92" s="55" t="s">
        <v>117</v>
      </c>
      <c r="B92" s="57">
        <v>3924.1</v>
      </c>
      <c r="C92" s="57">
        <v>3868.11</v>
      </c>
      <c r="D92" s="55">
        <v>161001571</v>
      </c>
      <c r="E92" s="60">
        <v>45270</v>
      </c>
      <c r="F92" s="161">
        <v>3250</v>
      </c>
      <c r="G92" s="161">
        <v>3683</v>
      </c>
      <c r="H92" s="161">
        <v>3305</v>
      </c>
      <c r="J92" s="162"/>
      <c r="K92" s="162"/>
    </row>
    <row r="93" spans="1:11" s="59" customFormat="1" x14ac:dyDescent="0.25">
      <c r="A93" s="55" t="s">
        <v>143</v>
      </c>
      <c r="B93" s="57">
        <v>3890</v>
      </c>
      <c r="C93" s="57">
        <v>3701.75</v>
      </c>
      <c r="D93" s="55">
        <v>161003117</v>
      </c>
      <c r="E93" s="60">
        <v>45270</v>
      </c>
      <c r="F93" s="161">
        <v>3703</v>
      </c>
      <c r="G93" s="161">
        <v>3289</v>
      </c>
      <c r="H93" s="161">
        <v>2970</v>
      </c>
      <c r="J93" s="162"/>
      <c r="K93" s="162"/>
    </row>
    <row r="94" spans="1:11" s="59" customFormat="1" x14ac:dyDescent="0.25">
      <c r="A94" s="55" t="s">
        <v>122</v>
      </c>
      <c r="B94" s="57">
        <v>4017.36</v>
      </c>
      <c r="C94" s="57">
        <v>3896.72</v>
      </c>
      <c r="D94" s="55">
        <v>161011524</v>
      </c>
      <c r="E94" s="60">
        <v>45270</v>
      </c>
      <c r="F94" s="161">
        <v>4253</v>
      </c>
      <c r="G94" s="161">
        <v>3757</v>
      </c>
      <c r="H94" s="161">
        <v>3390</v>
      </c>
      <c r="J94" s="162"/>
      <c r="K94" s="162"/>
    </row>
    <row r="95" spans="1:11" s="59" customFormat="1" x14ac:dyDescent="0.25">
      <c r="A95" s="55" t="s">
        <v>123</v>
      </c>
      <c r="B95" s="57">
        <v>3255.36</v>
      </c>
      <c r="C95" s="57">
        <v>3255.36</v>
      </c>
      <c r="D95" s="55" t="s">
        <v>124</v>
      </c>
      <c r="E95" s="60">
        <v>45270</v>
      </c>
      <c r="F95" s="161">
        <v>4242</v>
      </c>
      <c r="G95" s="161">
        <v>3319</v>
      </c>
      <c r="H95" s="161">
        <v>3011</v>
      </c>
      <c r="J95" s="162"/>
      <c r="K95" s="162"/>
    </row>
    <row r="96" spans="1:11" s="59" customFormat="1" x14ac:dyDescent="0.25">
      <c r="A96" s="55" t="s">
        <v>163</v>
      </c>
      <c r="B96" s="57">
        <v>508.45</v>
      </c>
      <c r="C96" s="57">
        <v>510.74</v>
      </c>
      <c r="D96" s="55" t="s">
        <v>160</v>
      </c>
      <c r="E96" s="60">
        <v>45270</v>
      </c>
      <c r="F96" s="161">
        <v>4242</v>
      </c>
      <c r="G96" s="161">
        <v>3761</v>
      </c>
      <c r="H96" s="161">
        <v>3502</v>
      </c>
      <c r="J96" s="162"/>
      <c r="K96" s="162"/>
    </row>
    <row r="97" spans="1:11" s="59" customFormat="1" x14ac:dyDescent="0.25">
      <c r="A97" s="55" t="s">
        <v>152</v>
      </c>
      <c r="B97" s="57">
        <v>1942.35</v>
      </c>
      <c r="C97" s="57">
        <v>1951.09</v>
      </c>
      <c r="D97" s="55" t="s">
        <v>160</v>
      </c>
      <c r="E97" s="60">
        <v>45270</v>
      </c>
      <c r="F97" s="161">
        <v>4322</v>
      </c>
      <c r="G97" s="161">
        <v>3562</v>
      </c>
      <c r="H97" s="161">
        <v>3261</v>
      </c>
      <c r="J97" s="162"/>
      <c r="K97" s="162"/>
    </row>
    <row r="98" spans="1:11" s="59" customFormat="1" x14ac:dyDescent="0.25">
      <c r="A98" s="55" t="s">
        <v>125</v>
      </c>
      <c r="B98" s="57">
        <v>566.37</v>
      </c>
      <c r="C98" s="57">
        <v>568.91999999999996</v>
      </c>
      <c r="D98" s="55" t="s">
        <v>160</v>
      </c>
      <c r="E98" s="60">
        <v>45270</v>
      </c>
      <c r="F98" s="161">
        <v>4199</v>
      </c>
      <c r="G98" s="161">
        <v>3291</v>
      </c>
      <c r="H98" s="161">
        <v>3009</v>
      </c>
      <c r="J98" s="162"/>
      <c r="K98" s="162"/>
    </row>
    <row r="99" spans="1:11" s="59" customFormat="1" x14ac:dyDescent="0.25">
      <c r="A99" s="55" t="s">
        <v>128</v>
      </c>
      <c r="B99" s="57">
        <v>544.78</v>
      </c>
      <c r="C99" s="57">
        <v>547.23</v>
      </c>
      <c r="D99" s="55" t="s">
        <v>160</v>
      </c>
      <c r="E99" s="60">
        <v>45270</v>
      </c>
      <c r="F99" s="161">
        <v>4126</v>
      </c>
      <c r="G99" s="161">
        <v>3687</v>
      </c>
      <c r="H99" s="161">
        <v>3383</v>
      </c>
      <c r="J99" s="162"/>
      <c r="K99" s="162"/>
    </row>
    <row r="100" spans="1:11" s="59" customFormat="1" x14ac:dyDescent="0.25">
      <c r="A100" s="55" t="s">
        <v>128</v>
      </c>
      <c r="B100" s="57">
        <v>772.32</v>
      </c>
      <c r="C100" s="57">
        <v>775.8</v>
      </c>
      <c r="D100" s="55" t="s">
        <v>160</v>
      </c>
      <c r="E100" s="60">
        <v>45270</v>
      </c>
      <c r="F100" s="161">
        <v>4099</v>
      </c>
      <c r="G100" s="161">
        <v>3687</v>
      </c>
      <c r="H100" s="161">
        <v>3383</v>
      </c>
      <c r="J100" s="162"/>
      <c r="K100" s="162"/>
    </row>
    <row r="101" spans="1:11" s="59" customFormat="1" x14ac:dyDescent="0.25">
      <c r="A101" s="55" t="s">
        <v>178</v>
      </c>
      <c r="B101" s="57">
        <v>3915</v>
      </c>
      <c r="C101" s="57">
        <v>3774.55</v>
      </c>
      <c r="D101" s="55">
        <v>161000025</v>
      </c>
      <c r="E101" s="60">
        <v>45271</v>
      </c>
      <c r="F101" s="161">
        <v>2809</v>
      </c>
      <c r="G101" s="161">
        <v>3107</v>
      </c>
      <c r="H101" s="161">
        <v>2816</v>
      </c>
      <c r="J101" s="162"/>
      <c r="K101" s="162"/>
    </row>
    <row r="102" spans="1:11" s="59" customFormat="1" x14ac:dyDescent="0.25">
      <c r="A102" s="55" t="s">
        <v>129</v>
      </c>
      <c r="B102" s="57">
        <v>3850.38</v>
      </c>
      <c r="C102" s="57">
        <v>3605.5</v>
      </c>
      <c r="D102" s="55">
        <v>161001562</v>
      </c>
      <c r="E102" s="60">
        <v>45271</v>
      </c>
      <c r="F102" s="161">
        <v>4450</v>
      </c>
      <c r="G102" s="161">
        <v>3321</v>
      </c>
      <c r="H102" s="161">
        <v>3010</v>
      </c>
      <c r="J102" s="162"/>
      <c r="K102" s="162"/>
    </row>
    <row r="103" spans="1:11" s="59" customFormat="1" x14ac:dyDescent="0.25">
      <c r="A103" s="55" t="s">
        <v>122</v>
      </c>
      <c r="B103" s="57">
        <v>4078.38</v>
      </c>
      <c r="C103" s="57">
        <v>3834.65</v>
      </c>
      <c r="D103" s="55">
        <v>161011534</v>
      </c>
      <c r="E103" s="60">
        <v>45271</v>
      </c>
      <c r="F103" s="161">
        <v>4253</v>
      </c>
      <c r="G103" s="161">
        <v>2927</v>
      </c>
      <c r="H103" s="161">
        <v>2596</v>
      </c>
      <c r="J103" s="162"/>
      <c r="K103" s="162"/>
    </row>
    <row r="104" spans="1:11" s="59" customFormat="1" x14ac:dyDescent="0.25">
      <c r="A104" s="55" t="s">
        <v>122</v>
      </c>
      <c r="B104" s="57">
        <v>4067.05</v>
      </c>
      <c r="C104" s="57">
        <v>3745.84</v>
      </c>
      <c r="D104" s="55">
        <v>161011536</v>
      </c>
      <c r="E104" s="60">
        <v>45271</v>
      </c>
      <c r="F104" s="161">
        <v>4253</v>
      </c>
      <c r="G104" s="161">
        <v>3565</v>
      </c>
      <c r="H104" s="161">
        <v>3185</v>
      </c>
      <c r="J104" s="162"/>
      <c r="K104" s="162"/>
    </row>
    <row r="105" spans="1:11" s="59" customFormat="1" x14ac:dyDescent="0.25">
      <c r="A105" s="55" t="s">
        <v>130</v>
      </c>
      <c r="B105" s="57">
        <v>4075.8</v>
      </c>
      <c r="C105" s="57">
        <v>4026.75</v>
      </c>
      <c r="D105" s="55">
        <v>162006923</v>
      </c>
      <c r="E105" s="60">
        <v>45271</v>
      </c>
      <c r="F105" s="161">
        <v>3589</v>
      </c>
      <c r="G105" s="161">
        <v>3388</v>
      </c>
      <c r="H105" s="161">
        <v>3010</v>
      </c>
      <c r="J105" s="162"/>
      <c r="K105" s="162"/>
    </row>
    <row r="106" spans="1:11" s="59" customFormat="1" x14ac:dyDescent="0.25">
      <c r="A106" s="55" t="s">
        <v>123</v>
      </c>
      <c r="B106" s="57">
        <v>3646.4</v>
      </c>
      <c r="C106" s="57">
        <v>3646.4</v>
      </c>
      <c r="D106" s="55" t="s">
        <v>124</v>
      </c>
      <c r="E106" s="60">
        <v>45271</v>
      </c>
      <c r="F106" s="161">
        <v>4242</v>
      </c>
      <c r="G106" s="161">
        <v>3319</v>
      </c>
      <c r="H106" s="161">
        <v>3011</v>
      </c>
      <c r="J106" s="162"/>
      <c r="K106" s="162"/>
    </row>
    <row r="107" spans="1:11" s="59" customFormat="1" x14ac:dyDescent="0.25">
      <c r="A107" s="55" t="s">
        <v>163</v>
      </c>
      <c r="B107" s="57">
        <v>233.6</v>
      </c>
      <c r="C107" s="57">
        <v>234.65</v>
      </c>
      <c r="D107" s="55" t="s">
        <v>160</v>
      </c>
      <c r="E107" s="60">
        <v>45271</v>
      </c>
      <c r="F107" s="161">
        <v>4242</v>
      </c>
      <c r="G107" s="161">
        <v>2489</v>
      </c>
      <c r="H107" s="161">
        <v>2234</v>
      </c>
      <c r="J107" s="162"/>
      <c r="K107" s="162"/>
    </row>
    <row r="108" spans="1:11" s="59" customFormat="1" x14ac:dyDescent="0.25">
      <c r="A108" s="55" t="s">
        <v>152</v>
      </c>
      <c r="B108" s="57">
        <v>1737.95</v>
      </c>
      <c r="C108" s="57">
        <v>1745.77</v>
      </c>
      <c r="D108" s="55" t="s">
        <v>160</v>
      </c>
      <c r="E108" s="60">
        <v>45271</v>
      </c>
      <c r="F108" s="161">
        <v>4322</v>
      </c>
      <c r="G108" s="161">
        <v>3230</v>
      </c>
      <c r="H108" s="161">
        <v>2931</v>
      </c>
      <c r="J108" s="162"/>
      <c r="K108" s="162"/>
    </row>
    <row r="109" spans="1:11" s="59" customFormat="1" x14ac:dyDescent="0.25">
      <c r="A109" s="55" t="s">
        <v>125</v>
      </c>
      <c r="B109" s="57">
        <v>572.58000000000004</v>
      </c>
      <c r="C109" s="57">
        <v>575.16</v>
      </c>
      <c r="D109" s="55" t="s">
        <v>160</v>
      </c>
      <c r="E109" s="60">
        <v>45271</v>
      </c>
      <c r="F109" s="161">
        <v>4199</v>
      </c>
      <c r="G109" s="161">
        <v>2836</v>
      </c>
      <c r="H109" s="161">
        <v>2539</v>
      </c>
      <c r="J109" s="162"/>
      <c r="K109" s="162"/>
    </row>
    <row r="110" spans="1:11" s="59" customFormat="1" x14ac:dyDescent="0.25">
      <c r="A110" s="55" t="s">
        <v>128</v>
      </c>
      <c r="B110" s="57">
        <v>548.04</v>
      </c>
      <c r="C110" s="57">
        <v>550.51</v>
      </c>
      <c r="D110" s="55" t="s">
        <v>160</v>
      </c>
      <c r="E110" s="60">
        <v>45271</v>
      </c>
      <c r="F110" s="161">
        <v>4126</v>
      </c>
      <c r="G110" s="161">
        <v>3482</v>
      </c>
      <c r="H110" s="161">
        <v>3211</v>
      </c>
      <c r="J110" s="162"/>
      <c r="K110" s="162"/>
    </row>
    <row r="111" spans="1:11" s="59" customFormat="1" x14ac:dyDescent="0.25">
      <c r="A111" s="55" t="s">
        <v>128</v>
      </c>
      <c r="B111" s="57">
        <v>1163.2</v>
      </c>
      <c r="C111" s="57">
        <v>1168.43</v>
      </c>
      <c r="D111" s="55" t="s">
        <v>160</v>
      </c>
      <c r="E111" s="60">
        <v>45271</v>
      </c>
      <c r="F111" s="161">
        <v>4099</v>
      </c>
      <c r="G111" s="161">
        <v>3482</v>
      </c>
      <c r="H111" s="161">
        <v>3211</v>
      </c>
      <c r="J111" s="162"/>
      <c r="K111" s="162"/>
    </row>
    <row r="112" spans="1:11" s="59" customFormat="1" x14ac:dyDescent="0.25">
      <c r="A112" s="55" t="s">
        <v>129</v>
      </c>
      <c r="B112" s="57">
        <v>4004.73</v>
      </c>
      <c r="C112" s="57">
        <v>3713.56</v>
      </c>
      <c r="D112" s="55">
        <v>161001563</v>
      </c>
      <c r="E112" s="60">
        <v>45272</v>
      </c>
      <c r="F112" s="161">
        <v>4450</v>
      </c>
      <c r="G112" s="161">
        <v>3412</v>
      </c>
      <c r="H112" s="161">
        <v>3104</v>
      </c>
      <c r="J112" s="162"/>
      <c r="K112" s="162"/>
    </row>
    <row r="113" spans="1:11" s="59" customFormat="1" x14ac:dyDescent="0.25">
      <c r="A113" s="55" t="s">
        <v>117</v>
      </c>
      <c r="B113" s="57">
        <v>3730.45</v>
      </c>
      <c r="C113" s="57">
        <v>3704.61</v>
      </c>
      <c r="D113" s="55">
        <v>161001576</v>
      </c>
      <c r="E113" s="60">
        <v>45272</v>
      </c>
      <c r="F113" s="161">
        <v>3250</v>
      </c>
      <c r="G113" s="161">
        <v>3498</v>
      </c>
      <c r="H113" s="161">
        <v>3139</v>
      </c>
      <c r="J113" s="162"/>
      <c r="K113" s="162"/>
    </row>
    <row r="114" spans="1:11" s="59" customFormat="1" x14ac:dyDescent="0.25">
      <c r="A114" s="55" t="s">
        <v>122</v>
      </c>
      <c r="B114" s="57">
        <v>4052.3</v>
      </c>
      <c r="C114" s="57">
        <v>3951.32</v>
      </c>
      <c r="D114" s="55">
        <v>161011540</v>
      </c>
      <c r="E114" s="60">
        <v>45272</v>
      </c>
      <c r="F114" s="161">
        <v>4253</v>
      </c>
      <c r="G114" s="161">
        <v>3329</v>
      </c>
      <c r="H114" s="161">
        <v>2966</v>
      </c>
      <c r="J114" s="162"/>
      <c r="K114" s="162"/>
    </row>
    <row r="115" spans="1:11" s="59" customFormat="1" x14ac:dyDescent="0.25">
      <c r="A115" s="55" t="s">
        <v>177</v>
      </c>
      <c r="B115" s="57">
        <v>3909.2</v>
      </c>
      <c r="C115" s="57">
        <v>3909.2</v>
      </c>
      <c r="D115" s="55">
        <v>461000012</v>
      </c>
      <c r="E115" s="60">
        <v>45272</v>
      </c>
      <c r="F115" s="161">
        <v>3739</v>
      </c>
      <c r="G115" s="161">
        <v>4157</v>
      </c>
      <c r="H115" s="161">
        <v>3759</v>
      </c>
      <c r="J115" s="162"/>
      <c r="K115" s="162"/>
    </row>
    <row r="116" spans="1:11" s="59" customFormat="1" x14ac:dyDescent="0.25">
      <c r="A116" s="55" t="s">
        <v>123</v>
      </c>
      <c r="B116" s="57">
        <v>3181.36</v>
      </c>
      <c r="C116" s="57">
        <v>3181.36</v>
      </c>
      <c r="D116" s="55" t="s">
        <v>124</v>
      </c>
      <c r="E116" s="60">
        <v>45272</v>
      </c>
      <c r="F116" s="161">
        <v>4242</v>
      </c>
      <c r="G116" s="161">
        <v>3319</v>
      </c>
      <c r="H116" s="161">
        <v>3011</v>
      </c>
      <c r="J116" s="162"/>
      <c r="K116" s="162"/>
    </row>
    <row r="117" spans="1:11" s="59" customFormat="1" x14ac:dyDescent="0.25">
      <c r="A117" s="55" t="s">
        <v>163</v>
      </c>
      <c r="B117" s="57">
        <v>230.69</v>
      </c>
      <c r="C117" s="57">
        <v>231.73</v>
      </c>
      <c r="D117" s="55" t="s">
        <v>160</v>
      </c>
      <c r="E117" s="60">
        <v>45272</v>
      </c>
      <c r="F117" s="161">
        <v>4242</v>
      </c>
      <c r="G117" s="161">
        <v>2430</v>
      </c>
      <c r="H117" s="161">
        <v>2134</v>
      </c>
      <c r="J117" s="162"/>
      <c r="K117" s="162"/>
    </row>
    <row r="118" spans="1:11" s="59" customFormat="1" x14ac:dyDescent="0.25">
      <c r="A118" s="55" t="s">
        <v>152</v>
      </c>
      <c r="B118" s="57">
        <v>2003.72</v>
      </c>
      <c r="C118" s="57">
        <v>2012.74</v>
      </c>
      <c r="D118" s="55" t="s">
        <v>160</v>
      </c>
      <c r="E118" s="60">
        <v>45272</v>
      </c>
      <c r="F118" s="161">
        <v>4322</v>
      </c>
      <c r="G118" s="161">
        <v>2984</v>
      </c>
      <c r="H118" s="161">
        <v>2697</v>
      </c>
      <c r="J118" s="162"/>
      <c r="K118" s="162"/>
    </row>
    <row r="119" spans="1:11" s="59" customFormat="1" x14ac:dyDescent="0.25">
      <c r="A119" s="55" t="s">
        <v>125</v>
      </c>
      <c r="B119" s="57">
        <v>538.87</v>
      </c>
      <c r="C119" s="57">
        <v>541.29</v>
      </c>
      <c r="D119" s="55" t="s">
        <v>160</v>
      </c>
      <c r="E119" s="60">
        <v>45272</v>
      </c>
      <c r="F119" s="161">
        <v>4199</v>
      </c>
      <c r="G119" s="161">
        <v>3482</v>
      </c>
      <c r="H119" s="161">
        <v>3211</v>
      </c>
      <c r="J119" s="162"/>
      <c r="K119" s="162"/>
    </row>
    <row r="120" spans="1:11" s="59" customFormat="1" x14ac:dyDescent="0.25">
      <c r="A120" s="55" t="s">
        <v>128</v>
      </c>
      <c r="B120" s="57">
        <v>694.33</v>
      </c>
      <c r="C120" s="57">
        <v>697.45</v>
      </c>
      <c r="D120" s="55" t="s">
        <v>160</v>
      </c>
      <c r="E120" s="60">
        <v>45272</v>
      </c>
      <c r="F120" s="161">
        <v>4126</v>
      </c>
      <c r="G120" s="161">
        <v>4008</v>
      </c>
      <c r="H120" s="161">
        <v>3789</v>
      </c>
      <c r="J120" s="162"/>
      <c r="K120" s="162"/>
    </row>
    <row r="121" spans="1:11" s="59" customFormat="1" x14ac:dyDescent="0.25">
      <c r="A121" s="55" t="s">
        <v>128</v>
      </c>
      <c r="B121" s="57">
        <v>857.38</v>
      </c>
      <c r="C121" s="57">
        <v>861.24</v>
      </c>
      <c r="D121" s="55" t="s">
        <v>160</v>
      </c>
      <c r="E121" s="60">
        <v>45272</v>
      </c>
      <c r="F121" s="161">
        <v>4099</v>
      </c>
      <c r="G121" s="161">
        <v>4008</v>
      </c>
      <c r="H121" s="161">
        <v>3789</v>
      </c>
      <c r="J121" s="162"/>
      <c r="K121" s="162"/>
    </row>
    <row r="122" spans="1:11" s="59" customFormat="1" x14ac:dyDescent="0.25">
      <c r="A122" s="55" t="s">
        <v>178</v>
      </c>
      <c r="B122" s="57">
        <v>3981.85</v>
      </c>
      <c r="C122" s="57">
        <v>3881.49</v>
      </c>
      <c r="D122" s="55">
        <v>161000026</v>
      </c>
      <c r="E122" s="60">
        <v>45273</v>
      </c>
      <c r="F122" s="161">
        <v>2809</v>
      </c>
      <c r="G122" s="161">
        <v>3618</v>
      </c>
      <c r="H122" s="161">
        <v>3255</v>
      </c>
      <c r="J122" s="162"/>
      <c r="K122" s="162"/>
    </row>
    <row r="123" spans="1:11" s="59" customFormat="1" x14ac:dyDescent="0.25">
      <c r="A123" s="55" t="s">
        <v>129</v>
      </c>
      <c r="B123" s="57">
        <v>3964.33</v>
      </c>
      <c r="C123" s="57">
        <v>3731.28</v>
      </c>
      <c r="D123" s="55">
        <v>161001564</v>
      </c>
      <c r="E123" s="60">
        <v>45273</v>
      </c>
      <c r="F123" s="161">
        <v>4450</v>
      </c>
      <c r="G123" s="161">
        <v>3216</v>
      </c>
      <c r="H123" s="161">
        <v>2860</v>
      </c>
      <c r="J123" s="162"/>
      <c r="K123" s="162"/>
    </row>
    <row r="124" spans="1:11" s="59" customFormat="1" x14ac:dyDescent="0.25">
      <c r="A124" s="55" t="s">
        <v>140</v>
      </c>
      <c r="B124" s="57">
        <v>3998.35</v>
      </c>
      <c r="C124" s="57">
        <v>3978.25</v>
      </c>
      <c r="D124" s="55">
        <v>161002309</v>
      </c>
      <c r="E124" s="60">
        <v>45273</v>
      </c>
      <c r="F124" s="161">
        <v>3330</v>
      </c>
      <c r="G124" s="161">
        <v>2573</v>
      </c>
      <c r="H124" s="161">
        <v>2306</v>
      </c>
      <c r="J124" s="162"/>
      <c r="K124" s="162"/>
    </row>
    <row r="125" spans="1:11" s="59" customFormat="1" x14ac:dyDescent="0.25">
      <c r="A125" s="55" t="s">
        <v>122</v>
      </c>
      <c r="B125" s="57">
        <v>3814.75</v>
      </c>
      <c r="C125" s="57">
        <v>3456.4</v>
      </c>
      <c r="D125" s="55">
        <v>161011543</v>
      </c>
      <c r="E125" s="60">
        <v>45273</v>
      </c>
      <c r="F125" s="161">
        <v>4253</v>
      </c>
      <c r="G125" s="161">
        <v>2294</v>
      </c>
      <c r="H125" s="161">
        <v>1989</v>
      </c>
      <c r="J125" s="162"/>
      <c r="K125" s="162"/>
    </row>
    <row r="126" spans="1:11" s="59" customFormat="1" x14ac:dyDescent="0.25">
      <c r="A126" s="55" t="s">
        <v>123</v>
      </c>
      <c r="B126" s="57">
        <v>2747.93</v>
      </c>
      <c r="C126" s="57">
        <v>2747.93</v>
      </c>
      <c r="D126" s="55" t="s">
        <v>124</v>
      </c>
      <c r="E126" s="60">
        <v>45273</v>
      </c>
      <c r="F126" s="161">
        <v>4242</v>
      </c>
      <c r="G126" s="161">
        <v>3319</v>
      </c>
      <c r="H126" s="161">
        <v>3011</v>
      </c>
      <c r="J126" s="162"/>
      <c r="K126" s="162"/>
    </row>
    <row r="127" spans="1:11" s="59" customFormat="1" x14ac:dyDescent="0.25">
      <c r="A127" s="55" t="s">
        <v>163</v>
      </c>
      <c r="B127" s="57">
        <v>643.21</v>
      </c>
      <c r="C127" s="57">
        <v>646.1</v>
      </c>
      <c r="D127" s="55" t="s">
        <v>160</v>
      </c>
      <c r="E127" s="60">
        <v>45273</v>
      </c>
      <c r="F127" s="161">
        <v>4242</v>
      </c>
      <c r="G127" s="161">
        <v>3114</v>
      </c>
      <c r="H127" s="161">
        <v>2803</v>
      </c>
      <c r="J127" s="162"/>
      <c r="K127" s="162"/>
    </row>
    <row r="128" spans="1:11" s="59" customFormat="1" x14ac:dyDescent="0.25">
      <c r="A128" s="55" t="s">
        <v>152</v>
      </c>
      <c r="B128" s="57">
        <v>1946.69</v>
      </c>
      <c r="C128" s="57">
        <v>1955.45</v>
      </c>
      <c r="D128" s="55" t="s">
        <v>160</v>
      </c>
      <c r="E128" s="60">
        <v>45273</v>
      </c>
      <c r="F128" s="161">
        <v>4322</v>
      </c>
      <c r="G128" s="161">
        <v>3302</v>
      </c>
      <c r="H128" s="161">
        <v>3003</v>
      </c>
      <c r="J128" s="162"/>
      <c r="K128" s="162"/>
    </row>
    <row r="129" spans="1:11" s="59" customFormat="1" x14ac:dyDescent="0.25">
      <c r="A129" s="55" t="s">
        <v>125</v>
      </c>
      <c r="B129" s="57">
        <v>808.41</v>
      </c>
      <c r="C129" s="57">
        <v>812.05</v>
      </c>
      <c r="D129" s="55" t="s">
        <v>160</v>
      </c>
      <c r="E129" s="60">
        <v>45273</v>
      </c>
      <c r="F129" s="161">
        <v>4199</v>
      </c>
      <c r="G129" s="161">
        <v>2544</v>
      </c>
      <c r="H129" s="161">
        <v>2266</v>
      </c>
      <c r="J129" s="162"/>
      <c r="K129" s="162"/>
    </row>
    <row r="130" spans="1:11" s="59" customFormat="1" x14ac:dyDescent="0.25">
      <c r="A130" s="55" t="s">
        <v>128</v>
      </c>
      <c r="B130" s="57">
        <v>401.36</v>
      </c>
      <c r="C130" s="57">
        <v>403.17</v>
      </c>
      <c r="D130" s="55" t="s">
        <v>160</v>
      </c>
      <c r="E130" s="60">
        <v>45273</v>
      </c>
      <c r="F130" s="161">
        <v>4126</v>
      </c>
      <c r="G130" s="161">
        <v>3579</v>
      </c>
      <c r="H130" s="161">
        <v>3282</v>
      </c>
      <c r="J130" s="162"/>
      <c r="K130" s="162"/>
    </row>
    <row r="131" spans="1:11" s="59" customFormat="1" x14ac:dyDescent="0.25">
      <c r="A131" s="55" t="s">
        <v>128</v>
      </c>
      <c r="B131" s="57">
        <v>996.53</v>
      </c>
      <c r="C131" s="57">
        <v>1001.01</v>
      </c>
      <c r="D131" s="55" t="s">
        <v>160</v>
      </c>
      <c r="E131" s="60">
        <v>45273</v>
      </c>
      <c r="F131" s="161">
        <v>4099</v>
      </c>
      <c r="G131" s="161">
        <v>3579</v>
      </c>
      <c r="H131" s="161">
        <v>3282</v>
      </c>
      <c r="J131" s="162"/>
      <c r="K131" s="162"/>
    </row>
    <row r="132" spans="1:11" s="59" customFormat="1" x14ac:dyDescent="0.25">
      <c r="A132" s="55" t="s">
        <v>135</v>
      </c>
      <c r="B132" s="57">
        <v>3514.29</v>
      </c>
      <c r="C132" s="57">
        <v>3413.35</v>
      </c>
      <c r="D132" s="55">
        <v>161002309</v>
      </c>
      <c r="E132" s="60">
        <v>45274</v>
      </c>
      <c r="F132" s="161">
        <v>3250</v>
      </c>
      <c r="G132" s="161">
        <v>3225</v>
      </c>
      <c r="H132" s="161">
        <v>2933</v>
      </c>
      <c r="J132" s="162"/>
      <c r="K132" s="162"/>
    </row>
    <row r="133" spans="1:11" s="59" customFormat="1" x14ac:dyDescent="0.25">
      <c r="A133" s="55" t="s">
        <v>143</v>
      </c>
      <c r="B133" s="57">
        <v>3821.85</v>
      </c>
      <c r="C133" s="57">
        <v>3626.95</v>
      </c>
      <c r="D133" s="55">
        <v>161003120</v>
      </c>
      <c r="E133" s="60">
        <v>45274</v>
      </c>
      <c r="F133" s="161">
        <v>3703</v>
      </c>
      <c r="G133" s="161">
        <v>3173</v>
      </c>
      <c r="H133" s="161">
        <v>2889</v>
      </c>
      <c r="J133" s="162"/>
      <c r="K133" s="162"/>
    </row>
    <row r="134" spans="1:11" s="59" customFormat="1" x14ac:dyDescent="0.25">
      <c r="A134" s="55" t="s">
        <v>177</v>
      </c>
      <c r="B134" s="57">
        <v>3742.67</v>
      </c>
      <c r="C134" s="57">
        <v>3742.67</v>
      </c>
      <c r="D134" s="55">
        <v>461000013</v>
      </c>
      <c r="E134" s="60">
        <v>45274</v>
      </c>
      <c r="F134" s="161">
        <v>3739</v>
      </c>
      <c r="G134" s="161">
        <v>3940</v>
      </c>
      <c r="H134" s="161">
        <v>3572</v>
      </c>
      <c r="J134" s="162"/>
      <c r="K134" s="162"/>
    </row>
    <row r="135" spans="1:11" s="59" customFormat="1" x14ac:dyDescent="0.25">
      <c r="A135" s="55" t="s">
        <v>123</v>
      </c>
      <c r="B135" s="57">
        <v>4307.21</v>
      </c>
      <c r="C135" s="57">
        <v>4307.21</v>
      </c>
      <c r="D135" s="55" t="s">
        <v>124</v>
      </c>
      <c r="E135" s="60">
        <v>45274</v>
      </c>
      <c r="F135" s="161">
        <v>4242</v>
      </c>
      <c r="G135" s="161">
        <v>3319</v>
      </c>
      <c r="H135" s="161">
        <v>3011</v>
      </c>
      <c r="J135" s="162"/>
      <c r="K135" s="162"/>
    </row>
    <row r="136" spans="1:11" s="59" customFormat="1" x14ac:dyDescent="0.25">
      <c r="A136" s="55" t="s">
        <v>163</v>
      </c>
      <c r="B136" s="57">
        <v>527.61</v>
      </c>
      <c r="C136" s="57">
        <v>529.98</v>
      </c>
      <c r="D136" s="55" t="s">
        <v>160</v>
      </c>
      <c r="E136" s="60">
        <v>45274</v>
      </c>
      <c r="F136" s="161">
        <v>4242</v>
      </c>
      <c r="G136" s="161">
        <v>3387</v>
      </c>
      <c r="H136" s="161">
        <v>3080</v>
      </c>
      <c r="J136" s="162"/>
      <c r="K136" s="162"/>
    </row>
    <row r="137" spans="1:11" s="59" customFormat="1" x14ac:dyDescent="0.25">
      <c r="A137" s="55" t="s">
        <v>152</v>
      </c>
      <c r="B137" s="57">
        <v>1646.54</v>
      </c>
      <c r="C137" s="57">
        <v>1653.95</v>
      </c>
      <c r="D137" s="55" t="s">
        <v>160</v>
      </c>
      <c r="E137" s="60">
        <v>45274</v>
      </c>
      <c r="F137" s="161">
        <v>4322</v>
      </c>
      <c r="G137" s="161">
        <v>3219</v>
      </c>
      <c r="H137" s="161">
        <v>2921</v>
      </c>
      <c r="J137" s="162"/>
      <c r="K137" s="162"/>
    </row>
    <row r="138" spans="1:11" s="59" customFormat="1" x14ac:dyDescent="0.25">
      <c r="A138" s="55" t="s">
        <v>125</v>
      </c>
      <c r="B138" s="57">
        <v>452.06</v>
      </c>
      <c r="C138" s="57">
        <v>454.09</v>
      </c>
      <c r="D138" s="55" t="s">
        <v>160</v>
      </c>
      <c r="E138" s="60">
        <v>45274</v>
      </c>
      <c r="F138" s="161">
        <v>4199</v>
      </c>
      <c r="G138" s="161">
        <v>2258</v>
      </c>
      <c r="H138" s="161">
        <v>2009</v>
      </c>
      <c r="J138" s="162"/>
      <c r="K138" s="162"/>
    </row>
    <row r="139" spans="1:11" s="59" customFormat="1" x14ac:dyDescent="0.25">
      <c r="A139" s="55" t="s">
        <v>128</v>
      </c>
      <c r="B139" s="57">
        <v>323.58</v>
      </c>
      <c r="C139" s="57">
        <v>325.04000000000002</v>
      </c>
      <c r="D139" s="55" t="s">
        <v>160</v>
      </c>
      <c r="E139" s="60">
        <v>45274</v>
      </c>
      <c r="F139" s="161">
        <v>4126</v>
      </c>
      <c r="G139" s="161">
        <v>4182</v>
      </c>
      <c r="H139" s="161">
        <v>3949</v>
      </c>
      <c r="J139" s="162"/>
      <c r="K139" s="162"/>
    </row>
    <row r="140" spans="1:11" s="59" customFormat="1" x14ac:dyDescent="0.25">
      <c r="A140" s="55" t="s">
        <v>128</v>
      </c>
      <c r="B140" s="57">
        <v>1356.63</v>
      </c>
      <c r="C140" s="57">
        <v>1362.73</v>
      </c>
      <c r="D140" s="55" t="s">
        <v>160</v>
      </c>
      <c r="E140" s="60">
        <v>45274</v>
      </c>
      <c r="F140" s="161">
        <v>4099</v>
      </c>
      <c r="G140" s="161">
        <v>4182</v>
      </c>
      <c r="H140" s="161">
        <v>3949</v>
      </c>
      <c r="J140" s="162"/>
      <c r="K140" s="162"/>
    </row>
    <row r="141" spans="1:11" s="59" customFormat="1" x14ac:dyDescent="0.25">
      <c r="A141" s="55" t="s">
        <v>129</v>
      </c>
      <c r="B141" s="57">
        <v>3928.31</v>
      </c>
      <c r="C141" s="57">
        <v>3736.46</v>
      </c>
      <c r="D141" s="55">
        <v>161001565</v>
      </c>
      <c r="E141" s="60">
        <v>45275</v>
      </c>
      <c r="F141" s="161">
        <v>4450</v>
      </c>
      <c r="G141" s="161">
        <v>4534</v>
      </c>
      <c r="H141" s="161">
        <v>4270</v>
      </c>
      <c r="J141" s="162"/>
      <c r="K141" s="162"/>
    </row>
    <row r="142" spans="1:11" s="59" customFormat="1" x14ac:dyDescent="0.25">
      <c r="A142" s="55" t="s">
        <v>140</v>
      </c>
      <c r="B142" s="57">
        <v>4118.05</v>
      </c>
      <c r="C142" s="57">
        <v>4101.55</v>
      </c>
      <c r="D142" s="55">
        <v>161002311</v>
      </c>
      <c r="E142" s="60">
        <v>45275</v>
      </c>
      <c r="F142" s="161">
        <v>3330</v>
      </c>
      <c r="G142" s="161">
        <v>2889</v>
      </c>
      <c r="H142" s="161">
        <v>2629</v>
      </c>
      <c r="J142" s="162"/>
      <c r="K142" s="162"/>
    </row>
    <row r="143" spans="1:11" s="59" customFormat="1" x14ac:dyDescent="0.25">
      <c r="A143" s="55" t="s">
        <v>122</v>
      </c>
      <c r="B143" s="57">
        <v>3955.04</v>
      </c>
      <c r="C143" s="57">
        <v>3680</v>
      </c>
      <c r="D143" s="55">
        <v>161011556</v>
      </c>
      <c r="E143" s="60">
        <v>45275</v>
      </c>
      <c r="F143" s="161">
        <v>4253</v>
      </c>
      <c r="G143" s="161">
        <v>2908</v>
      </c>
      <c r="H143" s="161">
        <v>2639</v>
      </c>
      <c r="J143" s="162"/>
      <c r="K143" s="162"/>
    </row>
    <row r="144" spans="1:11" s="59" customFormat="1" x14ac:dyDescent="0.25">
      <c r="A144" s="55" t="s">
        <v>130</v>
      </c>
      <c r="B144" s="57">
        <v>3825.96</v>
      </c>
      <c r="C144" s="57">
        <v>3570.67</v>
      </c>
      <c r="D144" s="55">
        <v>162006953</v>
      </c>
      <c r="E144" s="60">
        <v>45275</v>
      </c>
      <c r="F144" s="161">
        <v>3592</v>
      </c>
      <c r="G144" s="161">
        <v>3386</v>
      </c>
      <c r="H144" s="161">
        <v>3026</v>
      </c>
      <c r="J144" s="162"/>
      <c r="K144" s="162"/>
    </row>
    <row r="145" spans="1:11" s="59" customFormat="1" x14ac:dyDescent="0.25">
      <c r="A145" s="55" t="s">
        <v>123</v>
      </c>
      <c r="B145" s="57">
        <v>2063.8200000000002</v>
      </c>
      <c r="C145" s="57">
        <v>2063.8200000000002</v>
      </c>
      <c r="D145" s="55" t="s">
        <v>124</v>
      </c>
      <c r="E145" s="60">
        <v>45275</v>
      </c>
      <c r="F145" s="161">
        <v>4242</v>
      </c>
      <c r="G145" s="161">
        <v>3319</v>
      </c>
      <c r="H145" s="161">
        <v>3011</v>
      </c>
      <c r="J145" s="162"/>
      <c r="K145" s="162"/>
    </row>
    <row r="146" spans="1:11" s="59" customFormat="1" x14ac:dyDescent="0.25">
      <c r="A146" s="55" t="s">
        <v>163</v>
      </c>
      <c r="B146" s="57">
        <v>643.16999999999996</v>
      </c>
      <c r="C146" s="57">
        <v>646.05999999999995</v>
      </c>
      <c r="D146" s="55" t="s">
        <v>160</v>
      </c>
      <c r="E146" s="60">
        <v>45275</v>
      </c>
      <c r="F146" s="161">
        <v>4242</v>
      </c>
      <c r="G146" s="161">
        <v>3391</v>
      </c>
      <c r="H146" s="161">
        <v>3111</v>
      </c>
      <c r="J146" s="162"/>
      <c r="K146" s="162"/>
    </row>
    <row r="147" spans="1:11" s="59" customFormat="1" x14ac:dyDescent="0.25">
      <c r="A147" s="55" t="s">
        <v>152</v>
      </c>
      <c r="B147" s="57">
        <v>1570.69</v>
      </c>
      <c r="C147" s="57">
        <v>1577.76</v>
      </c>
      <c r="D147" s="55" t="s">
        <v>160</v>
      </c>
      <c r="E147" s="60">
        <v>45275</v>
      </c>
      <c r="F147" s="161">
        <v>4322</v>
      </c>
      <c r="G147" s="161">
        <v>3338</v>
      </c>
      <c r="H147" s="161">
        <v>3057</v>
      </c>
      <c r="J147" s="162"/>
      <c r="K147" s="162"/>
    </row>
    <row r="148" spans="1:11" s="59" customFormat="1" x14ac:dyDescent="0.25">
      <c r="A148" s="55" t="s">
        <v>125</v>
      </c>
      <c r="B148" s="57">
        <v>538.96</v>
      </c>
      <c r="C148" s="57">
        <v>541.39</v>
      </c>
      <c r="D148" s="55" t="s">
        <v>160</v>
      </c>
      <c r="E148" s="60">
        <v>45275</v>
      </c>
      <c r="F148" s="161">
        <v>4199</v>
      </c>
      <c r="G148" s="161">
        <v>3000</v>
      </c>
      <c r="H148" s="161">
        <v>2719</v>
      </c>
      <c r="J148" s="162"/>
      <c r="K148" s="162"/>
    </row>
    <row r="149" spans="1:11" s="59" customFormat="1" x14ac:dyDescent="0.25">
      <c r="A149" s="55" t="s">
        <v>128</v>
      </c>
      <c r="B149" s="57">
        <v>622.08000000000004</v>
      </c>
      <c r="C149" s="57">
        <v>624.88</v>
      </c>
      <c r="D149" s="55" t="s">
        <v>160</v>
      </c>
      <c r="E149" s="60">
        <v>45275</v>
      </c>
      <c r="F149" s="161">
        <v>4126</v>
      </c>
      <c r="G149" s="161">
        <v>3418</v>
      </c>
      <c r="H149" s="161">
        <v>3138</v>
      </c>
      <c r="J149" s="162"/>
      <c r="K149" s="162"/>
    </row>
    <row r="150" spans="1:11" s="59" customFormat="1" x14ac:dyDescent="0.25">
      <c r="A150" s="55" t="s">
        <v>128</v>
      </c>
      <c r="B150" s="57">
        <v>1091.06</v>
      </c>
      <c r="C150" s="57">
        <v>1095.97</v>
      </c>
      <c r="D150" s="55" t="s">
        <v>160</v>
      </c>
      <c r="E150" s="60">
        <v>45275</v>
      </c>
      <c r="F150" s="161">
        <v>4099</v>
      </c>
      <c r="G150" s="161">
        <v>3418</v>
      </c>
      <c r="H150" s="161">
        <v>3138</v>
      </c>
      <c r="J150" s="162"/>
      <c r="K150" s="162"/>
    </row>
    <row r="151" spans="1:11" s="59" customFormat="1" x14ac:dyDescent="0.25">
      <c r="A151" s="55" t="s">
        <v>138</v>
      </c>
      <c r="B151" s="57">
        <v>102.39</v>
      </c>
      <c r="C151" s="57">
        <v>102.39</v>
      </c>
      <c r="D151" s="55" t="s">
        <v>161</v>
      </c>
      <c r="E151" s="60">
        <v>45275</v>
      </c>
      <c r="F151" s="161">
        <v>3889</v>
      </c>
      <c r="G151" s="161">
        <v>3866</v>
      </c>
      <c r="H151" s="161">
        <v>3613</v>
      </c>
      <c r="J151" s="162"/>
      <c r="K151" s="162"/>
    </row>
    <row r="152" spans="1:11" s="59" customFormat="1" x14ac:dyDescent="0.25">
      <c r="A152" s="55" t="s">
        <v>129</v>
      </c>
      <c r="B152" s="57">
        <v>4048.98</v>
      </c>
      <c r="C152" s="57">
        <v>3799.1</v>
      </c>
      <c r="D152" s="55">
        <v>161001566</v>
      </c>
      <c r="E152" s="60">
        <v>45276</v>
      </c>
      <c r="F152" s="161">
        <v>4450</v>
      </c>
      <c r="G152" s="161">
        <v>3608</v>
      </c>
      <c r="H152" s="161">
        <v>3267</v>
      </c>
      <c r="J152" s="162"/>
      <c r="K152" s="162"/>
    </row>
    <row r="153" spans="1:11" s="59" customFormat="1" x14ac:dyDescent="0.25">
      <c r="A153" s="55" t="s">
        <v>122</v>
      </c>
      <c r="B153" s="57">
        <v>3725.67</v>
      </c>
      <c r="C153" s="57">
        <v>3538.92</v>
      </c>
      <c r="D153" s="55">
        <v>161011564</v>
      </c>
      <c r="E153" s="60">
        <v>45276</v>
      </c>
      <c r="F153" s="161">
        <v>4253</v>
      </c>
      <c r="G153" s="161">
        <v>3663</v>
      </c>
      <c r="H153" s="161">
        <v>3346</v>
      </c>
      <c r="J153" s="162"/>
      <c r="K153" s="162"/>
    </row>
    <row r="154" spans="1:11" s="59" customFormat="1" x14ac:dyDescent="0.25">
      <c r="A154" s="55" t="s">
        <v>130</v>
      </c>
      <c r="B154" s="57">
        <v>3744.48</v>
      </c>
      <c r="C154" s="57">
        <v>3586.22</v>
      </c>
      <c r="D154" s="55">
        <v>162006957</v>
      </c>
      <c r="E154" s="60">
        <v>45276</v>
      </c>
      <c r="F154" s="161">
        <v>3592</v>
      </c>
      <c r="G154" s="161">
        <v>3175</v>
      </c>
      <c r="H154" s="161">
        <v>2916</v>
      </c>
      <c r="J154" s="162"/>
      <c r="K154" s="162"/>
    </row>
    <row r="155" spans="1:11" s="59" customFormat="1" x14ac:dyDescent="0.25">
      <c r="A155" s="55" t="s">
        <v>123</v>
      </c>
      <c r="B155" s="57">
        <v>2793.89</v>
      </c>
      <c r="C155" s="57">
        <v>2793.89</v>
      </c>
      <c r="D155" s="55" t="s">
        <v>124</v>
      </c>
      <c r="E155" s="60">
        <v>45276</v>
      </c>
      <c r="F155" s="161">
        <v>4242</v>
      </c>
      <c r="G155" s="161">
        <v>3319</v>
      </c>
      <c r="H155" s="161">
        <v>3011</v>
      </c>
      <c r="J155" s="162"/>
      <c r="K155" s="162"/>
    </row>
    <row r="156" spans="1:11" s="59" customFormat="1" x14ac:dyDescent="0.25">
      <c r="A156" s="55" t="s">
        <v>163</v>
      </c>
      <c r="B156" s="57">
        <v>683.28</v>
      </c>
      <c r="C156" s="57">
        <v>686.35</v>
      </c>
      <c r="D156" s="55" t="s">
        <v>160</v>
      </c>
      <c r="E156" s="60">
        <v>45276</v>
      </c>
      <c r="F156" s="161">
        <v>4242</v>
      </c>
      <c r="G156" s="161">
        <v>3040</v>
      </c>
      <c r="H156" s="161">
        <v>2795</v>
      </c>
      <c r="J156" s="162"/>
      <c r="K156" s="162"/>
    </row>
    <row r="157" spans="1:11" s="59" customFormat="1" x14ac:dyDescent="0.25">
      <c r="A157" s="55" t="s">
        <v>152</v>
      </c>
      <c r="B157" s="57">
        <v>1538.98</v>
      </c>
      <c r="C157" s="57">
        <v>1545.91</v>
      </c>
      <c r="D157" s="55" t="s">
        <v>160</v>
      </c>
      <c r="E157" s="60">
        <v>45276</v>
      </c>
      <c r="F157" s="161">
        <v>4322</v>
      </c>
      <c r="G157" s="161">
        <v>3685</v>
      </c>
      <c r="H157" s="161">
        <v>3409</v>
      </c>
      <c r="J157" s="162"/>
      <c r="K157" s="162"/>
    </row>
    <row r="158" spans="1:11" s="59" customFormat="1" x14ac:dyDescent="0.25">
      <c r="A158" s="55" t="s">
        <v>125</v>
      </c>
      <c r="B158" s="57">
        <v>449.45</v>
      </c>
      <c r="C158" s="57">
        <v>451.47</v>
      </c>
      <c r="D158" s="55" t="s">
        <v>160</v>
      </c>
      <c r="E158" s="60">
        <v>45276</v>
      </c>
      <c r="F158" s="161">
        <v>4199</v>
      </c>
      <c r="G158" s="161">
        <v>3311</v>
      </c>
      <c r="H158" s="161">
        <v>3095</v>
      </c>
      <c r="J158" s="162"/>
      <c r="K158" s="162"/>
    </row>
    <row r="159" spans="1:11" s="59" customFormat="1" x14ac:dyDescent="0.25">
      <c r="A159" s="55" t="s">
        <v>128</v>
      </c>
      <c r="B159" s="57">
        <v>621.30999999999995</v>
      </c>
      <c r="C159" s="57">
        <v>624.11</v>
      </c>
      <c r="D159" s="55" t="s">
        <v>160</v>
      </c>
      <c r="E159" s="60">
        <v>45276</v>
      </c>
      <c r="F159" s="161">
        <v>4126</v>
      </c>
      <c r="G159" s="161">
        <v>3647</v>
      </c>
      <c r="H159" s="161">
        <v>3345</v>
      </c>
      <c r="J159" s="162"/>
      <c r="K159" s="162"/>
    </row>
    <row r="160" spans="1:11" s="59" customFormat="1" x14ac:dyDescent="0.25">
      <c r="A160" s="55" t="s">
        <v>128</v>
      </c>
      <c r="B160" s="57">
        <v>1514.92</v>
      </c>
      <c r="C160" s="57">
        <v>1521.74</v>
      </c>
      <c r="D160" s="55" t="s">
        <v>160</v>
      </c>
      <c r="E160" s="60">
        <v>45276</v>
      </c>
      <c r="F160" s="161">
        <v>4099</v>
      </c>
      <c r="G160" s="161">
        <v>3647</v>
      </c>
      <c r="H160" s="161">
        <v>3345</v>
      </c>
      <c r="J160" s="162"/>
      <c r="K160" s="162"/>
    </row>
    <row r="161" spans="1:11" s="59" customFormat="1" x14ac:dyDescent="0.25">
      <c r="A161" s="55" t="s">
        <v>129</v>
      </c>
      <c r="B161" s="57">
        <v>3990.29</v>
      </c>
      <c r="C161" s="57">
        <v>3748.3</v>
      </c>
      <c r="D161" s="55">
        <v>161001567</v>
      </c>
      <c r="E161" s="60">
        <v>45277</v>
      </c>
      <c r="F161" s="161">
        <v>4450</v>
      </c>
      <c r="G161" s="161">
        <v>3660</v>
      </c>
      <c r="H161" s="161">
        <v>3334</v>
      </c>
      <c r="J161" s="162"/>
      <c r="K161" s="162"/>
    </row>
    <row r="162" spans="1:11" s="59" customFormat="1" x14ac:dyDescent="0.25">
      <c r="A162" s="55" t="s">
        <v>137</v>
      </c>
      <c r="B162" s="57">
        <v>4090.8</v>
      </c>
      <c r="C162" s="57">
        <v>4066.24</v>
      </c>
      <c r="D162" s="55">
        <v>161002691</v>
      </c>
      <c r="E162" s="60">
        <v>45277</v>
      </c>
      <c r="F162" s="161">
        <v>3717</v>
      </c>
      <c r="G162" s="161">
        <v>3980</v>
      </c>
      <c r="H162" s="161">
        <v>3686</v>
      </c>
      <c r="J162" s="162"/>
      <c r="K162" s="162"/>
    </row>
    <row r="163" spans="1:11" s="59" customFormat="1" x14ac:dyDescent="0.25">
      <c r="A163" s="55" t="s">
        <v>137</v>
      </c>
      <c r="B163" s="57">
        <v>4120.18</v>
      </c>
      <c r="C163" s="57">
        <v>4099.6499999999996</v>
      </c>
      <c r="D163" s="55">
        <v>161002692</v>
      </c>
      <c r="E163" s="60">
        <v>45277</v>
      </c>
      <c r="F163" s="161">
        <v>3717</v>
      </c>
      <c r="G163" s="161">
        <v>3616</v>
      </c>
      <c r="H163" s="161">
        <v>3260</v>
      </c>
      <c r="J163" s="162"/>
      <c r="K163" s="162"/>
    </row>
    <row r="164" spans="1:11" s="59" customFormat="1" x14ac:dyDescent="0.25">
      <c r="A164" s="55" t="s">
        <v>123</v>
      </c>
      <c r="B164" s="57">
        <v>3468.64</v>
      </c>
      <c r="C164" s="57">
        <v>3468.64</v>
      </c>
      <c r="D164" s="55" t="s">
        <v>124</v>
      </c>
      <c r="E164" s="60">
        <v>45277</v>
      </c>
      <c r="F164" s="161">
        <v>4242</v>
      </c>
      <c r="G164" s="161">
        <v>3319</v>
      </c>
      <c r="H164" s="161">
        <v>3011</v>
      </c>
      <c r="J164" s="162"/>
      <c r="K164" s="162"/>
    </row>
    <row r="165" spans="1:11" s="59" customFormat="1" x14ac:dyDescent="0.25">
      <c r="A165" s="55" t="s">
        <v>163</v>
      </c>
      <c r="B165" s="57">
        <v>921.39</v>
      </c>
      <c r="C165" s="57">
        <v>925.54</v>
      </c>
      <c r="D165" s="55" t="s">
        <v>160</v>
      </c>
      <c r="E165" s="60">
        <v>45277</v>
      </c>
      <c r="F165" s="161">
        <v>4242</v>
      </c>
      <c r="G165" s="161">
        <v>3267</v>
      </c>
      <c r="H165" s="161">
        <v>3067</v>
      </c>
      <c r="J165" s="162"/>
      <c r="K165" s="162"/>
    </row>
    <row r="166" spans="1:11" s="59" customFormat="1" x14ac:dyDescent="0.25">
      <c r="A166" s="55" t="s">
        <v>152</v>
      </c>
      <c r="B166" s="57">
        <v>1396.47</v>
      </c>
      <c r="C166" s="57">
        <v>1402.75</v>
      </c>
      <c r="D166" s="55" t="s">
        <v>160</v>
      </c>
      <c r="E166" s="60">
        <v>45277</v>
      </c>
      <c r="F166" s="161">
        <v>4322</v>
      </c>
      <c r="G166" s="161">
        <v>3341</v>
      </c>
      <c r="H166" s="161">
        <v>3091</v>
      </c>
      <c r="J166" s="162"/>
      <c r="K166" s="162"/>
    </row>
    <row r="167" spans="1:11" s="59" customFormat="1" x14ac:dyDescent="0.25">
      <c r="A167" s="55" t="s">
        <v>125</v>
      </c>
      <c r="B167" s="57">
        <v>696.92</v>
      </c>
      <c r="C167" s="57">
        <v>700.06</v>
      </c>
      <c r="D167" s="55" t="s">
        <v>160</v>
      </c>
      <c r="E167" s="60">
        <v>45277</v>
      </c>
      <c r="F167" s="161">
        <v>4199</v>
      </c>
      <c r="G167" s="161">
        <v>3325</v>
      </c>
      <c r="H167" s="161">
        <v>3113</v>
      </c>
      <c r="J167" s="162"/>
      <c r="K167" s="162"/>
    </row>
    <row r="168" spans="1:11" s="59" customFormat="1" x14ac:dyDescent="0.25">
      <c r="A168" s="55" t="s">
        <v>128</v>
      </c>
      <c r="B168" s="57">
        <v>400.87</v>
      </c>
      <c r="C168" s="57">
        <v>402.67</v>
      </c>
      <c r="D168" s="55" t="s">
        <v>160</v>
      </c>
      <c r="E168" s="60">
        <v>45277</v>
      </c>
      <c r="F168" s="161">
        <v>4126</v>
      </c>
      <c r="G168" s="161">
        <v>3699</v>
      </c>
      <c r="H168" s="161">
        <v>3437</v>
      </c>
      <c r="J168" s="162"/>
      <c r="K168" s="162"/>
    </row>
    <row r="169" spans="1:11" s="59" customFormat="1" x14ac:dyDescent="0.25">
      <c r="A169" s="55" t="s">
        <v>128</v>
      </c>
      <c r="B169" s="57">
        <v>1762.45</v>
      </c>
      <c r="C169" s="57">
        <v>1770.38</v>
      </c>
      <c r="D169" s="55" t="s">
        <v>160</v>
      </c>
      <c r="E169" s="60">
        <v>45277</v>
      </c>
      <c r="F169" s="161">
        <v>4099</v>
      </c>
      <c r="G169" s="161">
        <v>3699</v>
      </c>
      <c r="H169" s="161">
        <v>3437</v>
      </c>
      <c r="J169" s="162"/>
      <c r="K169" s="162"/>
    </row>
    <row r="170" spans="1:11" s="59" customFormat="1" x14ac:dyDescent="0.25">
      <c r="A170" s="55" t="s">
        <v>129</v>
      </c>
      <c r="B170" s="57">
        <v>3910</v>
      </c>
      <c r="C170" s="57">
        <v>3672.27</v>
      </c>
      <c r="D170" s="55">
        <v>161001568</v>
      </c>
      <c r="E170" s="60">
        <v>45278</v>
      </c>
      <c r="F170" s="161">
        <v>4450</v>
      </c>
      <c r="G170" s="161">
        <v>3965</v>
      </c>
      <c r="H170" s="161">
        <v>3587</v>
      </c>
      <c r="J170" s="162"/>
      <c r="K170" s="162"/>
    </row>
    <row r="171" spans="1:11" s="59" customFormat="1" x14ac:dyDescent="0.25">
      <c r="A171" s="55" t="s">
        <v>140</v>
      </c>
      <c r="B171" s="57">
        <v>3988.05</v>
      </c>
      <c r="C171" s="57">
        <v>3972.65</v>
      </c>
      <c r="D171" s="55">
        <v>161002313</v>
      </c>
      <c r="E171" s="60">
        <v>45278</v>
      </c>
      <c r="F171" s="161">
        <v>3330</v>
      </c>
      <c r="G171" s="161">
        <v>2165</v>
      </c>
      <c r="H171" s="161">
        <v>1943</v>
      </c>
      <c r="J171" s="162"/>
      <c r="K171" s="162"/>
    </row>
    <row r="172" spans="1:11" s="59" customFormat="1" x14ac:dyDescent="0.25">
      <c r="A172" s="55" t="s">
        <v>137</v>
      </c>
      <c r="B172" s="57">
        <v>4088.06</v>
      </c>
      <c r="C172" s="57">
        <v>4078.1</v>
      </c>
      <c r="D172" s="55">
        <v>161002696</v>
      </c>
      <c r="E172" s="60">
        <v>45278</v>
      </c>
      <c r="F172" s="161">
        <v>3717</v>
      </c>
      <c r="G172" s="161">
        <v>3554</v>
      </c>
      <c r="H172" s="161">
        <v>3222</v>
      </c>
      <c r="J172" s="162"/>
      <c r="K172" s="162"/>
    </row>
    <row r="173" spans="1:11" s="59" customFormat="1" x14ac:dyDescent="0.25">
      <c r="A173" s="55" t="s">
        <v>143</v>
      </c>
      <c r="B173" s="57">
        <v>4022.85</v>
      </c>
      <c r="C173" s="57">
        <v>3879.75</v>
      </c>
      <c r="D173" s="55">
        <v>161003124</v>
      </c>
      <c r="E173" s="60">
        <v>45278</v>
      </c>
      <c r="F173" s="161">
        <v>3250</v>
      </c>
      <c r="G173" s="161">
        <v>3211</v>
      </c>
      <c r="H173" s="161">
        <v>2915</v>
      </c>
      <c r="J173" s="162"/>
      <c r="K173" s="162"/>
    </row>
    <row r="174" spans="1:11" s="59" customFormat="1" x14ac:dyDescent="0.25">
      <c r="A174" s="55" t="s">
        <v>130</v>
      </c>
      <c r="B174" s="57">
        <v>3548.92</v>
      </c>
      <c r="C174" s="57">
        <v>3332.9</v>
      </c>
      <c r="D174" s="55">
        <v>162006974</v>
      </c>
      <c r="E174" s="60">
        <v>45278</v>
      </c>
      <c r="F174" s="161">
        <v>3592</v>
      </c>
      <c r="G174" s="161">
        <v>3396</v>
      </c>
      <c r="H174" s="161">
        <v>3060</v>
      </c>
      <c r="J174" s="162"/>
      <c r="K174" s="162"/>
    </row>
    <row r="175" spans="1:11" s="59" customFormat="1" x14ac:dyDescent="0.25">
      <c r="A175" s="55" t="s">
        <v>123</v>
      </c>
      <c r="B175" s="57">
        <v>2031.52</v>
      </c>
      <c r="C175" s="57">
        <v>2031.52</v>
      </c>
      <c r="D175" s="55" t="s">
        <v>124</v>
      </c>
      <c r="E175" s="60">
        <v>45278</v>
      </c>
      <c r="F175" s="161">
        <v>4242</v>
      </c>
      <c r="G175" s="161">
        <v>3319</v>
      </c>
      <c r="H175" s="161">
        <v>3011</v>
      </c>
      <c r="J175" s="162"/>
      <c r="K175" s="162"/>
    </row>
    <row r="176" spans="1:11" s="59" customFormat="1" x14ac:dyDescent="0.25">
      <c r="A176" s="55" t="s">
        <v>163</v>
      </c>
      <c r="B176" s="57">
        <v>114.48</v>
      </c>
      <c r="C176" s="57">
        <v>111.72</v>
      </c>
      <c r="D176" s="55" t="s">
        <v>160</v>
      </c>
      <c r="E176" s="60">
        <v>45278</v>
      </c>
      <c r="F176" s="161">
        <v>4242</v>
      </c>
      <c r="G176" s="161">
        <v>2940</v>
      </c>
      <c r="H176" s="161">
        <v>2634</v>
      </c>
      <c r="J176" s="162"/>
      <c r="K176" s="162"/>
    </row>
    <row r="177" spans="1:11" s="59" customFormat="1" x14ac:dyDescent="0.25">
      <c r="A177" s="55" t="s">
        <v>152</v>
      </c>
      <c r="B177" s="57">
        <v>1619.29</v>
      </c>
      <c r="C177" s="57">
        <v>1626.58</v>
      </c>
      <c r="D177" s="55" t="s">
        <v>160</v>
      </c>
      <c r="E177" s="60">
        <v>45278</v>
      </c>
      <c r="F177" s="161">
        <v>4322</v>
      </c>
      <c r="G177" s="161">
        <v>2238</v>
      </c>
      <c r="H177" s="161">
        <v>2069</v>
      </c>
      <c r="J177" s="162"/>
      <c r="K177" s="162"/>
    </row>
    <row r="178" spans="1:11" s="59" customFormat="1" x14ac:dyDescent="0.25">
      <c r="A178" s="55" t="s">
        <v>125</v>
      </c>
      <c r="B178" s="57">
        <v>601.5</v>
      </c>
      <c r="C178" s="57">
        <v>604.21</v>
      </c>
      <c r="D178" s="55" t="s">
        <v>160</v>
      </c>
      <c r="E178" s="60">
        <v>45278</v>
      </c>
      <c r="F178" s="161">
        <v>4199</v>
      </c>
      <c r="G178" s="161">
        <v>3304</v>
      </c>
      <c r="H178" s="161">
        <v>3018</v>
      </c>
      <c r="J178" s="162"/>
      <c r="K178" s="162"/>
    </row>
    <row r="179" spans="1:11" s="59" customFormat="1" x14ac:dyDescent="0.25">
      <c r="A179" s="55" t="s">
        <v>128</v>
      </c>
      <c r="B179" s="57">
        <v>511.69</v>
      </c>
      <c r="C179" s="57">
        <v>513.99</v>
      </c>
      <c r="D179" s="55" t="s">
        <v>160</v>
      </c>
      <c r="E179" s="60">
        <v>45278</v>
      </c>
      <c r="F179" s="161">
        <v>4126</v>
      </c>
      <c r="G179" s="161">
        <v>2786</v>
      </c>
      <c r="H179" s="161">
        <v>2517</v>
      </c>
      <c r="J179" s="162"/>
      <c r="K179" s="162"/>
    </row>
    <row r="180" spans="1:11" s="59" customFormat="1" x14ac:dyDescent="0.25">
      <c r="A180" s="55" t="s">
        <v>128</v>
      </c>
      <c r="B180" s="57">
        <v>1229.6099999999999</v>
      </c>
      <c r="C180" s="57">
        <v>1235.1400000000001</v>
      </c>
      <c r="D180" s="55" t="s">
        <v>160</v>
      </c>
      <c r="E180" s="60">
        <v>45278</v>
      </c>
      <c r="F180" s="161">
        <v>4099</v>
      </c>
      <c r="G180" s="161">
        <v>2786</v>
      </c>
      <c r="H180" s="161">
        <v>2517</v>
      </c>
      <c r="J180" s="162"/>
      <c r="K180" s="162"/>
    </row>
    <row r="181" spans="1:11" s="59" customFormat="1" x14ac:dyDescent="0.25">
      <c r="A181" s="55" t="s">
        <v>129</v>
      </c>
      <c r="B181" s="57">
        <v>4099.6000000000004</v>
      </c>
      <c r="C181" s="57">
        <v>3850.2</v>
      </c>
      <c r="D181" s="55">
        <v>161001569</v>
      </c>
      <c r="E181" s="60">
        <v>45279</v>
      </c>
      <c r="F181" s="161">
        <v>4450</v>
      </c>
      <c r="G181" s="161">
        <v>3427</v>
      </c>
      <c r="H181" s="161">
        <v>3118</v>
      </c>
      <c r="J181" s="162"/>
      <c r="K181" s="162"/>
    </row>
    <row r="182" spans="1:11" s="59" customFormat="1" x14ac:dyDescent="0.25">
      <c r="A182" s="55" t="s">
        <v>137</v>
      </c>
      <c r="B182" s="57">
        <v>4001.37</v>
      </c>
      <c r="C182" s="57">
        <v>3985.85</v>
      </c>
      <c r="D182" s="55">
        <v>161002700</v>
      </c>
      <c r="E182" s="60">
        <v>45279</v>
      </c>
      <c r="F182" s="161">
        <v>3717</v>
      </c>
      <c r="G182" s="161">
        <v>3393</v>
      </c>
      <c r="H182" s="161">
        <v>3055</v>
      </c>
      <c r="J182" s="162"/>
      <c r="K182" s="162"/>
    </row>
    <row r="183" spans="1:11" s="59" customFormat="1" x14ac:dyDescent="0.25">
      <c r="A183" s="55" t="s">
        <v>130</v>
      </c>
      <c r="B183" s="57">
        <v>4040.44</v>
      </c>
      <c r="C183" s="57">
        <v>3851.75</v>
      </c>
      <c r="D183" s="55">
        <v>162006982</v>
      </c>
      <c r="E183" s="60">
        <v>45279</v>
      </c>
      <c r="F183" s="161">
        <v>3592</v>
      </c>
      <c r="G183" s="161">
        <v>3395</v>
      </c>
      <c r="H183" s="161">
        <v>3028</v>
      </c>
      <c r="J183" s="162"/>
      <c r="K183" s="162"/>
    </row>
    <row r="184" spans="1:11" s="59" customFormat="1" x14ac:dyDescent="0.25">
      <c r="A184" s="55" t="s">
        <v>123</v>
      </c>
      <c r="B184" s="57">
        <v>3914.93</v>
      </c>
      <c r="C184" s="57">
        <v>3914.93</v>
      </c>
      <c r="D184" s="55" t="s">
        <v>124</v>
      </c>
      <c r="E184" s="60">
        <v>45279</v>
      </c>
      <c r="F184" s="161">
        <v>4242</v>
      </c>
      <c r="G184" s="161">
        <v>3319</v>
      </c>
      <c r="H184" s="161">
        <v>3011</v>
      </c>
      <c r="J184" s="162"/>
      <c r="K184" s="162"/>
    </row>
    <row r="185" spans="1:11" s="59" customFormat="1" x14ac:dyDescent="0.25">
      <c r="A185" s="55" t="s">
        <v>152</v>
      </c>
      <c r="B185" s="57">
        <v>1491.89</v>
      </c>
      <c r="C185" s="57">
        <v>1498.6</v>
      </c>
      <c r="D185" s="55" t="s">
        <v>160</v>
      </c>
      <c r="E185" s="60">
        <v>45279</v>
      </c>
      <c r="F185" s="161">
        <v>4322</v>
      </c>
      <c r="G185" s="161">
        <v>3487</v>
      </c>
      <c r="H185" s="161">
        <v>3284</v>
      </c>
      <c r="J185" s="162"/>
      <c r="K185" s="162"/>
    </row>
    <row r="186" spans="1:11" s="59" customFormat="1" x14ac:dyDescent="0.25">
      <c r="A186" s="55" t="s">
        <v>125</v>
      </c>
      <c r="B186" s="57">
        <v>575.25</v>
      </c>
      <c r="C186" s="57">
        <v>577.84</v>
      </c>
      <c r="D186" s="55" t="s">
        <v>160</v>
      </c>
      <c r="E186" s="60">
        <v>45279</v>
      </c>
      <c r="F186" s="161">
        <v>4199</v>
      </c>
      <c r="G186" s="161">
        <v>2080</v>
      </c>
      <c r="H186" s="161">
        <v>1899</v>
      </c>
      <c r="J186" s="162"/>
      <c r="K186" s="162"/>
    </row>
    <row r="187" spans="1:11" s="59" customFormat="1" x14ac:dyDescent="0.25">
      <c r="A187" s="55" t="s">
        <v>128</v>
      </c>
      <c r="B187" s="57">
        <v>477.91</v>
      </c>
      <c r="C187" s="57">
        <v>480.06</v>
      </c>
      <c r="D187" s="55" t="s">
        <v>160</v>
      </c>
      <c r="E187" s="60">
        <v>45279</v>
      </c>
      <c r="F187" s="161">
        <v>4126</v>
      </c>
      <c r="G187" s="161">
        <v>3598</v>
      </c>
      <c r="H187" s="161">
        <v>3370</v>
      </c>
      <c r="J187" s="162"/>
      <c r="K187" s="162"/>
    </row>
    <row r="188" spans="1:11" s="59" customFormat="1" x14ac:dyDescent="0.25">
      <c r="A188" s="55" t="s">
        <v>128</v>
      </c>
      <c r="B188" s="57">
        <v>1102.6099999999999</v>
      </c>
      <c r="C188" s="57">
        <v>1107.57</v>
      </c>
      <c r="D188" s="55" t="s">
        <v>160</v>
      </c>
      <c r="E188" s="60">
        <v>45279</v>
      </c>
      <c r="F188" s="161">
        <v>4099</v>
      </c>
      <c r="G188" s="161">
        <v>3598</v>
      </c>
      <c r="H188" s="161">
        <v>3370</v>
      </c>
      <c r="J188" s="162"/>
      <c r="K188" s="162"/>
    </row>
    <row r="189" spans="1:11" s="59" customFormat="1" x14ac:dyDescent="0.25">
      <c r="A189" s="55" t="s">
        <v>135</v>
      </c>
      <c r="B189" s="57">
        <v>3878.05</v>
      </c>
      <c r="C189" s="57">
        <v>3747.22</v>
      </c>
      <c r="D189" s="55">
        <v>161002314</v>
      </c>
      <c r="E189" s="60">
        <v>45280</v>
      </c>
      <c r="F189" s="161">
        <v>3250</v>
      </c>
      <c r="G189" s="161">
        <v>3391</v>
      </c>
      <c r="H189" s="161">
        <v>3180</v>
      </c>
      <c r="J189" s="162"/>
      <c r="K189" s="162"/>
    </row>
    <row r="190" spans="1:11" s="59" customFormat="1" x14ac:dyDescent="0.25">
      <c r="A190" s="55" t="s">
        <v>143</v>
      </c>
      <c r="B190" s="57">
        <v>3760.52</v>
      </c>
      <c r="C190" s="57">
        <v>3601.15</v>
      </c>
      <c r="D190" s="55">
        <v>161003126</v>
      </c>
      <c r="E190" s="60">
        <v>45280</v>
      </c>
      <c r="F190" s="161">
        <v>3250</v>
      </c>
      <c r="G190" s="161">
        <v>2840</v>
      </c>
      <c r="H190" s="161">
        <v>2571</v>
      </c>
      <c r="J190" s="162"/>
      <c r="K190" s="162"/>
    </row>
    <row r="191" spans="1:11" s="59" customFormat="1" x14ac:dyDescent="0.25">
      <c r="A191" s="55" t="s">
        <v>143</v>
      </c>
      <c r="B191" s="57">
        <v>3973.3</v>
      </c>
      <c r="C191" s="57">
        <v>3819.95</v>
      </c>
      <c r="D191" s="55">
        <v>161003128</v>
      </c>
      <c r="E191" s="60">
        <v>45280</v>
      </c>
      <c r="F191" s="161">
        <v>3250</v>
      </c>
      <c r="G191" s="161">
        <v>3377</v>
      </c>
      <c r="H191" s="161">
        <v>3182</v>
      </c>
      <c r="J191" s="162"/>
      <c r="K191" s="162"/>
    </row>
    <row r="192" spans="1:11" s="59" customFormat="1" x14ac:dyDescent="0.25">
      <c r="A192" s="55" t="s">
        <v>130</v>
      </c>
      <c r="B192" s="57">
        <v>3938.81</v>
      </c>
      <c r="C192" s="57">
        <v>3750.25</v>
      </c>
      <c r="D192" s="55">
        <v>162006991</v>
      </c>
      <c r="E192" s="60">
        <v>45280</v>
      </c>
      <c r="F192" s="161">
        <v>4251</v>
      </c>
      <c r="G192" s="161">
        <v>3393</v>
      </c>
      <c r="H192" s="161">
        <v>3121</v>
      </c>
      <c r="J192" s="162"/>
      <c r="K192" s="162"/>
    </row>
    <row r="193" spans="1:11" s="59" customFormat="1" x14ac:dyDescent="0.25">
      <c r="A193" s="55" t="s">
        <v>177</v>
      </c>
      <c r="B193" s="57">
        <v>3888.5</v>
      </c>
      <c r="C193" s="57">
        <v>3888.5</v>
      </c>
      <c r="D193" s="55">
        <v>461000014</v>
      </c>
      <c r="E193" s="60">
        <v>45280</v>
      </c>
      <c r="F193" s="161">
        <v>3739</v>
      </c>
      <c r="G193" s="161">
        <v>4185</v>
      </c>
      <c r="H193" s="161">
        <v>3784</v>
      </c>
      <c r="J193" s="162"/>
      <c r="K193" s="162"/>
    </row>
    <row r="194" spans="1:11" s="59" customFormat="1" x14ac:dyDescent="0.25">
      <c r="A194" s="55" t="s">
        <v>123</v>
      </c>
      <c r="B194" s="57">
        <v>3609.06</v>
      </c>
      <c r="C194" s="57">
        <v>3609.06</v>
      </c>
      <c r="D194" s="55" t="s">
        <v>124</v>
      </c>
      <c r="E194" s="60">
        <v>45280</v>
      </c>
      <c r="F194" s="161">
        <v>4242</v>
      </c>
      <c r="G194" s="161">
        <v>3319</v>
      </c>
      <c r="H194" s="161">
        <v>3011</v>
      </c>
      <c r="J194" s="162"/>
      <c r="K194" s="162"/>
    </row>
    <row r="195" spans="1:11" s="59" customFormat="1" x14ac:dyDescent="0.25">
      <c r="A195" s="55" t="s">
        <v>152</v>
      </c>
      <c r="B195" s="57">
        <v>1212.8399999999999</v>
      </c>
      <c r="C195" s="57">
        <v>1218.3</v>
      </c>
      <c r="D195" s="55" t="s">
        <v>160</v>
      </c>
      <c r="E195" s="60">
        <v>45280</v>
      </c>
      <c r="F195" s="161">
        <v>4322</v>
      </c>
      <c r="G195" s="161">
        <v>3842</v>
      </c>
      <c r="H195" s="161">
        <v>3651</v>
      </c>
      <c r="J195" s="162"/>
      <c r="K195" s="162"/>
    </row>
    <row r="196" spans="1:11" s="59" customFormat="1" x14ac:dyDescent="0.25">
      <c r="A196" s="55" t="s">
        <v>125</v>
      </c>
      <c r="B196" s="57">
        <v>568.16</v>
      </c>
      <c r="C196" s="57">
        <v>570.72</v>
      </c>
      <c r="D196" s="55" t="s">
        <v>160</v>
      </c>
      <c r="E196" s="60">
        <v>45280</v>
      </c>
      <c r="F196" s="161">
        <v>4199</v>
      </c>
      <c r="G196" s="161">
        <v>3791</v>
      </c>
      <c r="H196" s="161">
        <v>3529</v>
      </c>
      <c r="J196" s="162"/>
      <c r="K196" s="162"/>
    </row>
    <row r="197" spans="1:11" s="59" customFormat="1" x14ac:dyDescent="0.25">
      <c r="A197" s="55" t="s">
        <v>128</v>
      </c>
      <c r="B197" s="57">
        <v>772.82</v>
      </c>
      <c r="C197" s="57">
        <v>776.3</v>
      </c>
      <c r="D197" s="55" t="s">
        <v>160</v>
      </c>
      <c r="E197" s="60">
        <v>45280</v>
      </c>
      <c r="F197" s="161">
        <v>4126</v>
      </c>
      <c r="G197" s="161">
        <v>3644</v>
      </c>
      <c r="H197" s="161">
        <v>3407</v>
      </c>
      <c r="J197" s="162"/>
      <c r="K197" s="162"/>
    </row>
    <row r="198" spans="1:11" s="59" customFormat="1" x14ac:dyDescent="0.25">
      <c r="A198" s="55" t="s">
        <v>128</v>
      </c>
      <c r="B198" s="57">
        <v>1160.1300000000001</v>
      </c>
      <c r="C198" s="57">
        <v>1165.3499999999999</v>
      </c>
      <c r="D198" s="55" t="s">
        <v>160</v>
      </c>
      <c r="E198" s="60">
        <v>45280</v>
      </c>
      <c r="F198" s="161">
        <v>4099</v>
      </c>
      <c r="G198" s="161">
        <v>3644</v>
      </c>
      <c r="H198" s="161">
        <v>3407</v>
      </c>
      <c r="J198" s="162"/>
      <c r="K198" s="162"/>
    </row>
    <row r="199" spans="1:11" s="59" customFormat="1" x14ac:dyDescent="0.25">
      <c r="A199" s="55" t="s">
        <v>129</v>
      </c>
      <c r="B199" s="57">
        <v>4154.07</v>
      </c>
      <c r="C199" s="57">
        <v>3961.6</v>
      </c>
      <c r="D199" s="55">
        <v>161001570</v>
      </c>
      <c r="E199" s="60">
        <v>45281</v>
      </c>
      <c r="F199" s="161">
        <v>4450</v>
      </c>
      <c r="G199" s="161">
        <v>3625</v>
      </c>
      <c r="H199" s="161">
        <v>3248</v>
      </c>
      <c r="J199" s="162"/>
      <c r="K199" s="162"/>
    </row>
    <row r="200" spans="1:11" s="59" customFormat="1" x14ac:dyDescent="0.25">
      <c r="A200" s="55" t="s">
        <v>140</v>
      </c>
      <c r="B200" s="57">
        <v>4084.94</v>
      </c>
      <c r="C200" s="57">
        <v>4072.55</v>
      </c>
      <c r="D200" s="55">
        <v>161002316</v>
      </c>
      <c r="E200" s="60">
        <v>45281</v>
      </c>
      <c r="F200" s="161">
        <v>3330</v>
      </c>
      <c r="G200" s="161">
        <v>3056</v>
      </c>
      <c r="H200" s="161">
        <v>2762</v>
      </c>
      <c r="J200" s="162"/>
      <c r="K200" s="162"/>
    </row>
    <row r="201" spans="1:11" s="59" customFormat="1" x14ac:dyDescent="0.25">
      <c r="A201" s="55" t="s">
        <v>122</v>
      </c>
      <c r="B201" s="57">
        <v>4156.4399999999996</v>
      </c>
      <c r="C201" s="57">
        <v>4020.95</v>
      </c>
      <c r="D201" s="55">
        <v>161011588</v>
      </c>
      <c r="E201" s="60">
        <v>45281</v>
      </c>
      <c r="F201" s="161">
        <v>4253</v>
      </c>
      <c r="G201" s="161">
        <v>3501</v>
      </c>
      <c r="H201" s="161">
        <v>3139</v>
      </c>
      <c r="J201" s="162"/>
      <c r="K201" s="162"/>
    </row>
    <row r="202" spans="1:11" s="59" customFormat="1" x14ac:dyDescent="0.25">
      <c r="A202" s="55" t="s">
        <v>123</v>
      </c>
      <c r="B202" s="57">
        <v>1932.28</v>
      </c>
      <c r="C202" s="57">
        <v>1932.28</v>
      </c>
      <c r="D202" s="55" t="s">
        <v>124</v>
      </c>
      <c r="E202" s="60">
        <v>45281</v>
      </c>
      <c r="F202" s="161">
        <v>4242</v>
      </c>
      <c r="G202" s="161">
        <v>3319</v>
      </c>
      <c r="H202" s="161">
        <v>3011</v>
      </c>
      <c r="J202" s="162"/>
      <c r="K202" s="162"/>
    </row>
    <row r="203" spans="1:11" s="59" customFormat="1" x14ac:dyDescent="0.25">
      <c r="A203" s="55" t="s">
        <v>152</v>
      </c>
      <c r="B203" s="57">
        <v>1766.14</v>
      </c>
      <c r="C203" s="57">
        <v>1774.09</v>
      </c>
      <c r="D203" s="55" t="s">
        <v>160</v>
      </c>
      <c r="E203" s="60">
        <v>45281</v>
      </c>
      <c r="F203" s="161">
        <v>4322</v>
      </c>
      <c r="G203" s="161">
        <v>3444</v>
      </c>
      <c r="H203" s="161">
        <v>3118</v>
      </c>
      <c r="J203" s="162"/>
      <c r="K203" s="162"/>
    </row>
    <row r="204" spans="1:11" s="59" customFormat="1" x14ac:dyDescent="0.25">
      <c r="A204" s="55" t="s">
        <v>125</v>
      </c>
      <c r="B204" s="57">
        <v>660.67</v>
      </c>
      <c r="C204" s="57">
        <v>663.64</v>
      </c>
      <c r="D204" s="55" t="s">
        <v>160</v>
      </c>
      <c r="E204" s="60">
        <v>45281</v>
      </c>
      <c r="F204" s="161">
        <v>4199</v>
      </c>
      <c r="G204" s="161">
        <v>3536</v>
      </c>
      <c r="H204" s="161">
        <v>3172</v>
      </c>
      <c r="J204" s="162"/>
      <c r="K204" s="162"/>
    </row>
    <row r="205" spans="1:11" s="59" customFormat="1" x14ac:dyDescent="0.25">
      <c r="A205" s="55" t="s">
        <v>128</v>
      </c>
      <c r="B205" s="57">
        <v>432.69</v>
      </c>
      <c r="C205" s="57">
        <v>434.64</v>
      </c>
      <c r="D205" s="55" t="s">
        <v>160</v>
      </c>
      <c r="E205" s="60">
        <v>45281</v>
      </c>
      <c r="F205" s="161">
        <v>4126</v>
      </c>
      <c r="G205" s="161">
        <v>3434</v>
      </c>
      <c r="H205" s="161">
        <v>3102</v>
      </c>
      <c r="J205" s="162"/>
      <c r="K205" s="162"/>
    </row>
    <row r="206" spans="1:11" s="59" customFormat="1" x14ac:dyDescent="0.25">
      <c r="A206" s="55" t="s">
        <v>128</v>
      </c>
      <c r="B206" s="57">
        <v>1283.68</v>
      </c>
      <c r="C206" s="57">
        <v>1289.46</v>
      </c>
      <c r="D206" s="55" t="s">
        <v>160</v>
      </c>
      <c r="E206" s="60">
        <v>45281</v>
      </c>
      <c r="F206" s="161">
        <v>4099</v>
      </c>
      <c r="G206" s="161">
        <v>3434</v>
      </c>
      <c r="H206" s="161">
        <v>3102</v>
      </c>
      <c r="J206" s="162"/>
      <c r="K206" s="162"/>
    </row>
    <row r="207" spans="1:11" s="59" customFormat="1" x14ac:dyDescent="0.25">
      <c r="A207" s="55" t="s">
        <v>138</v>
      </c>
      <c r="B207" s="57">
        <v>334.1</v>
      </c>
      <c r="C207" s="57">
        <v>334.1</v>
      </c>
      <c r="D207" s="55" t="s">
        <v>161</v>
      </c>
      <c r="E207" s="60">
        <v>45281</v>
      </c>
      <c r="F207" s="161">
        <v>3889</v>
      </c>
      <c r="G207" s="161">
        <v>4079</v>
      </c>
      <c r="H207" s="161">
        <v>3865</v>
      </c>
      <c r="J207" s="162"/>
      <c r="K207" s="162"/>
    </row>
    <row r="208" spans="1:11" s="59" customFormat="1" x14ac:dyDescent="0.25">
      <c r="A208" s="55" t="s">
        <v>134</v>
      </c>
      <c r="B208" s="57">
        <v>4081.29</v>
      </c>
      <c r="C208" s="57">
        <v>3810.63</v>
      </c>
      <c r="D208" s="55">
        <v>161001511</v>
      </c>
      <c r="E208" s="60">
        <v>45282</v>
      </c>
      <c r="F208" s="161">
        <v>4635</v>
      </c>
      <c r="G208" s="161">
        <v>3766</v>
      </c>
      <c r="H208" s="161">
        <v>3332</v>
      </c>
      <c r="J208" s="162"/>
      <c r="K208" s="162"/>
    </row>
    <row r="209" spans="1:11" s="59" customFormat="1" x14ac:dyDescent="0.25">
      <c r="A209" s="55" t="s">
        <v>129</v>
      </c>
      <c r="B209" s="57">
        <v>3995.23</v>
      </c>
      <c r="C209" s="57">
        <v>3741.45</v>
      </c>
      <c r="D209" s="55">
        <v>161001571</v>
      </c>
      <c r="E209" s="60">
        <v>45282</v>
      </c>
      <c r="F209" s="161">
        <v>4651</v>
      </c>
      <c r="G209" s="161">
        <v>3669</v>
      </c>
      <c r="H209" s="161">
        <v>3347</v>
      </c>
      <c r="J209" s="162"/>
      <c r="K209" s="162"/>
    </row>
    <row r="210" spans="1:11" s="59" customFormat="1" x14ac:dyDescent="0.25">
      <c r="A210" s="55" t="s">
        <v>140</v>
      </c>
      <c r="B210" s="57">
        <v>4028.24</v>
      </c>
      <c r="C210" s="57">
        <v>4006.1</v>
      </c>
      <c r="D210" s="55">
        <v>161002317</v>
      </c>
      <c r="E210" s="60">
        <v>45282</v>
      </c>
      <c r="F210" s="161">
        <v>3330</v>
      </c>
      <c r="G210" s="161">
        <v>3341</v>
      </c>
      <c r="H210" s="161">
        <v>3050</v>
      </c>
      <c r="J210" s="162"/>
      <c r="K210" s="162"/>
    </row>
    <row r="211" spans="1:11" s="59" customFormat="1" x14ac:dyDescent="0.25">
      <c r="A211" s="55" t="s">
        <v>130</v>
      </c>
      <c r="B211" s="57">
        <v>4091</v>
      </c>
      <c r="C211" s="57">
        <v>3924.65</v>
      </c>
      <c r="D211" s="55">
        <v>162007006</v>
      </c>
      <c r="E211" s="60">
        <v>45282</v>
      </c>
      <c r="F211" s="161">
        <v>4423</v>
      </c>
      <c r="G211" s="161">
        <v>3372</v>
      </c>
      <c r="H211" s="161">
        <v>3041</v>
      </c>
      <c r="J211" s="162"/>
      <c r="K211" s="162"/>
    </row>
    <row r="212" spans="1:11" s="59" customFormat="1" x14ac:dyDescent="0.25">
      <c r="A212" s="55" t="s">
        <v>130</v>
      </c>
      <c r="B212" s="57">
        <v>3944</v>
      </c>
      <c r="C212" s="57">
        <v>3902.15</v>
      </c>
      <c r="D212" s="55">
        <v>162007011</v>
      </c>
      <c r="E212" s="60">
        <v>45282</v>
      </c>
      <c r="F212" s="161">
        <v>4186</v>
      </c>
      <c r="G212" s="161">
        <v>3362</v>
      </c>
      <c r="H212" s="161">
        <v>3088</v>
      </c>
      <c r="J212" s="162"/>
      <c r="K212" s="162"/>
    </row>
    <row r="213" spans="1:11" s="59" customFormat="1" x14ac:dyDescent="0.25">
      <c r="A213" s="55" t="s">
        <v>123</v>
      </c>
      <c r="B213" s="57">
        <v>2420.3000000000002</v>
      </c>
      <c r="C213" s="57">
        <v>2420.3000000000002</v>
      </c>
      <c r="D213" s="55" t="s">
        <v>124</v>
      </c>
      <c r="E213" s="60">
        <v>45282</v>
      </c>
      <c r="F213" s="161">
        <v>4242</v>
      </c>
      <c r="G213" s="161">
        <v>3319</v>
      </c>
      <c r="H213" s="161">
        <v>3011</v>
      </c>
      <c r="J213" s="162"/>
      <c r="K213" s="162"/>
    </row>
    <row r="214" spans="1:11" s="59" customFormat="1" x14ac:dyDescent="0.25">
      <c r="A214" s="55" t="s">
        <v>152</v>
      </c>
      <c r="B214" s="57">
        <v>1336.08</v>
      </c>
      <c r="C214" s="57">
        <v>1342.09</v>
      </c>
      <c r="D214" s="55" t="s">
        <v>160</v>
      </c>
      <c r="E214" s="60">
        <v>45282</v>
      </c>
      <c r="F214" s="161">
        <v>4322</v>
      </c>
      <c r="G214" s="161">
        <v>3428</v>
      </c>
      <c r="H214" s="161">
        <v>3172</v>
      </c>
      <c r="J214" s="162"/>
      <c r="K214" s="162"/>
    </row>
    <row r="215" spans="1:11" s="59" customFormat="1" x14ac:dyDescent="0.25">
      <c r="A215" s="55" t="s">
        <v>125</v>
      </c>
      <c r="B215" s="57">
        <v>324.08</v>
      </c>
      <c r="C215" s="57">
        <v>325.54000000000002</v>
      </c>
      <c r="D215" s="55" t="s">
        <v>160</v>
      </c>
      <c r="E215" s="60">
        <v>45282</v>
      </c>
      <c r="F215" s="161">
        <v>4199</v>
      </c>
      <c r="G215" s="161">
        <v>3369</v>
      </c>
      <c r="H215" s="161">
        <v>3119</v>
      </c>
      <c r="J215" s="162"/>
      <c r="K215" s="162"/>
    </row>
    <row r="216" spans="1:11" s="59" customFormat="1" x14ac:dyDescent="0.25">
      <c r="A216" s="55" t="s">
        <v>128</v>
      </c>
      <c r="B216" s="57">
        <v>580.49</v>
      </c>
      <c r="C216" s="57">
        <v>583.1</v>
      </c>
      <c r="D216" s="55" t="s">
        <v>160</v>
      </c>
      <c r="E216" s="60">
        <v>45282</v>
      </c>
      <c r="F216" s="161">
        <v>4126</v>
      </c>
      <c r="G216" s="161">
        <v>4296</v>
      </c>
      <c r="H216" s="161">
        <v>4196</v>
      </c>
      <c r="J216" s="162"/>
      <c r="K216" s="162"/>
    </row>
    <row r="217" spans="1:11" s="59" customFormat="1" x14ac:dyDescent="0.25">
      <c r="A217" s="55" t="s">
        <v>128</v>
      </c>
      <c r="B217" s="57">
        <v>1052.51</v>
      </c>
      <c r="C217" s="57">
        <v>1057.25</v>
      </c>
      <c r="D217" s="55" t="s">
        <v>160</v>
      </c>
      <c r="E217" s="60">
        <v>45282</v>
      </c>
      <c r="F217" s="161">
        <v>4099</v>
      </c>
      <c r="G217" s="161">
        <v>4296</v>
      </c>
      <c r="H217" s="161">
        <v>4196</v>
      </c>
      <c r="J217" s="162"/>
      <c r="K217" s="162"/>
    </row>
    <row r="218" spans="1:11" s="59" customFormat="1" x14ac:dyDescent="0.25">
      <c r="A218" s="55" t="s">
        <v>138</v>
      </c>
      <c r="B218" s="57">
        <v>501.38</v>
      </c>
      <c r="C218" s="57">
        <v>501.38</v>
      </c>
      <c r="D218" s="55" t="s">
        <v>161</v>
      </c>
      <c r="E218" s="60">
        <v>45282</v>
      </c>
      <c r="F218" s="161">
        <v>3889</v>
      </c>
      <c r="G218" s="161">
        <v>3437</v>
      </c>
      <c r="H218" s="161">
        <v>3164</v>
      </c>
      <c r="J218" s="162"/>
      <c r="K218" s="162"/>
    </row>
    <row r="219" spans="1:11" s="59" customFormat="1" x14ac:dyDescent="0.25">
      <c r="A219" s="55" t="s">
        <v>143</v>
      </c>
      <c r="B219" s="57">
        <v>3720.33</v>
      </c>
      <c r="C219" s="57">
        <v>3575.6</v>
      </c>
      <c r="D219" s="55">
        <v>161003130</v>
      </c>
      <c r="E219" s="60">
        <v>45283</v>
      </c>
      <c r="F219" s="161">
        <v>3250</v>
      </c>
      <c r="G219" s="161">
        <v>2971</v>
      </c>
      <c r="H219" s="161">
        <v>2682</v>
      </c>
      <c r="J219" s="162"/>
      <c r="K219" s="162"/>
    </row>
    <row r="220" spans="1:11" s="59" customFormat="1" x14ac:dyDescent="0.25">
      <c r="A220" s="55" t="s">
        <v>177</v>
      </c>
      <c r="B220" s="57">
        <v>3902.6</v>
      </c>
      <c r="C220" s="57">
        <v>3902.6</v>
      </c>
      <c r="D220" s="55">
        <v>461000015</v>
      </c>
      <c r="E220" s="60">
        <v>45283</v>
      </c>
      <c r="F220" s="161">
        <v>3739</v>
      </c>
      <c r="G220" s="161">
        <v>4150</v>
      </c>
      <c r="H220" s="161">
        <v>3726</v>
      </c>
      <c r="J220" s="162"/>
      <c r="K220" s="162"/>
    </row>
    <row r="221" spans="1:11" s="59" customFormat="1" x14ac:dyDescent="0.25">
      <c r="A221" s="55" t="s">
        <v>123</v>
      </c>
      <c r="B221" s="57">
        <v>2409.6799999999998</v>
      </c>
      <c r="C221" s="57">
        <v>2409.6799999999998</v>
      </c>
      <c r="D221" s="55" t="s">
        <v>124</v>
      </c>
      <c r="E221" s="60">
        <v>45283</v>
      </c>
      <c r="F221" s="161">
        <v>4242</v>
      </c>
      <c r="G221" s="161">
        <v>3319</v>
      </c>
      <c r="H221" s="161">
        <v>3011</v>
      </c>
      <c r="J221" s="162"/>
      <c r="K221" s="162"/>
    </row>
    <row r="222" spans="1:11" s="59" customFormat="1" x14ac:dyDescent="0.25">
      <c r="A222" s="55" t="s">
        <v>152</v>
      </c>
      <c r="B222" s="57">
        <v>1639.81</v>
      </c>
      <c r="C222" s="57">
        <v>1647.19</v>
      </c>
      <c r="D222" s="55" t="s">
        <v>160</v>
      </c>
      <c r="E222" s="60">
        <v>45283</v>
      </c>
      <c r="F222" s="161">
        <v>4322</v>
      </c>
      <c r="G222" s="161">
        <v>3656</v>
      </c>
      <c r="H222" s="161">
        <v>3394</v>
      </c>
      <c r="J222" s="162"/>
      <c r="K222" s="162"/>
    </row>
    <row r="223" spans="1:11" s="59" customFormat="1" x14ac:dyDescent="0.25">
      <c r="A223" s="55" t="s">
        <v>128</v>
      </c>
      <c r="B223" s="57">
        <v>497.74</v>
      </c>
      <c r="C223" s="57">
        <v>499.98</v>
      </c>
      <c r="D223" s="55" t="s">
        <v>160</v>
      </c>
      <c r="E223" s="60">
        <v>45283</v>
      </c>
      <c r="F223" s="161">
        <v>4126</v>
      </c>
      <c r="G223" s="161">
        <v>3833</v>
      </c>
      <c r="H223" s="161">
        <v>3596</v>
      </c>
      <c r="J223" s="162"/>
      <c r="K223" s="162"/>
    </row>
    <row r="224" spans="1:11" s="59" customFormat="1" x14ac:dyDescent="0.25">
      <c r="A224" s="55" t="s">
        <v>128</v>
      </c>
      <c r="B224" s="57">
        <v>1218.67</v>
      </c>
      <c r="C224" s="57">
        <v>1224.1500000000001</v>
      </c>
      <c r="D224" s="55" t="s">
        <v>160</v>
      </c>
      <c r="E224" s="60">
        <v>45283</v>
      </c>
      <c r="F224" s="161">
        <v>4099</v>
      </c>
      <c r="G224" s="161">
        <v>3833</v>
      </c>
      <c r="H224" s="161">
        <v>3596</v>
      </c>
      <c r="J224" s="162"/>
      <c r="K224" s="162"/>
    </row>
    <row r="225" spans="1:11" s="59" customFormat="1" x14ac:dyDescent="0.25">
      <c r="A225" s="55" t="s">
        <v>138</v>
      </c>
      <c r="B225" s="57">
        <v>590.29999999999995</v>
      </c>
      <c r="C225" s="57">
        <v>590.29999999999995</v>
      </c>
      <c r="D225" s="55" t="s">
        <v>161</v>
      </c>
      <c r="E225" s="60">
        <v>45283</v>
      </c>
      <c r="F225" s="161">
        <v>3889</v>
      </c>
      <c r="G225" s="161">
        <v>4298</v>
      </c>
      <c r="H225" s="161">
        <v>4069</v>
      </c>
      <c r="J225" s="162"/>
      <c r="K225" s="162"/>
    </row>
    <row r="226" spans="1:11" s="59" customFormat="1" x14ac:dyDescent="0.25">
      <c r="A226" s="55" t="s">
        <v>178</v>
      </c>
      <c r="B226" s="57">
        <v>4133.3500000000004</v>
      </c>
      <c r="C226" s="57">
        <v>4089.31</v>
      </c>
      <c r="D226" s="55">
        <v>161000027</v>
      </c>
      <c r="E226" s="60">
        <v>45284</v>
      </c>
      <c r="F226" s="161">
        <v>2809</v>
      </c>
      <c r="G226" s="161">
        <v>3201</v>
      </c>
      <c r="H226" s="161">
        <v>2870</v>
      </c>
      <c r="J226" s="162"/>
      <c r="K226" s="162"/>
    </row>
    <row r="227" spans="1:11" s="59" customFormat="1" x14ac:dyDescent="0.25">
      <c r="A227" s="55" t="s">
        <v>129</v>
      </c>
      <c r="B227" s="57">
        <v>3872.15</v>
      </c>
      <c r="C227" s="57">
        <v>3589.75</v>
      </c>
      <c r="D227" s="55">
        <v>161001572</v>
      </c>
      <c r="E227" s="60">
        <v>45284</v>
      </c>
      <c r="F227" s="161">
        <v>4651</v>
      </c>
      <c r="G227" s="161">
        <v>3912</v>
      </c>
      <c r="H227" s="161">
        <v>3577</v>
      </c>
      <c r="J227" s="162"/>
      <c r="K227" s="162"/>
    </row>
    <row r="228" spans="1:11" s="59" customFormat="1" x14ac:dyDescent="0.25">
      <c r="A228" s="55" t="s">
        <v>119</v>
      </c>
      <c r="B228" s="57">
        <v>3616.1</v>
      </c>
      <c r="C228" s="57">
        <v>3572.35</v>
      </c>
      <c r="D228" s="55">
        <v>161004804</v>
      </c>
      <c r="E228" s="60">
        <v>45284</v>
      </c>
      <c r="F228" s="161">
        <v>3703</v>
      </c>
      <c r="G228" s="161">
        <v>2353</v>
      </c>
      <c r="H228" s="161">
        <v>2156</v>
      </c>
      <c r="J228" s="162"/>
      <c r="K228" s="162"/>
    </row>
    <row r="229" spans="1:11" s="59" customFormat="1" x14ac:dyDescent="0.25">
      <c r="A229" s="55" t="s">
        <v>123</v>
      </c>
      <c r="B229" s="57">
        <v>2703.13</v>
      </c>
      <c r="C229" s="57">
        <v>2703.13</v>
      </c>
      <c r="D229" s="55" t="s">
        <v>124</v>
      </c>
      <c r="E229" s="60">
        <v>45284</v>
      </c>
      <c r="F229" s="161">
        <v>4242</v>
      </c>
      <c r="G229" s="161">
        <v>3319</v>
      </c>
      <c r="H229" s="161">
        <v>3011</v>
      </c>
      <c r="J229" s="162"/>
      <c r="K229" s="162"/>
    </row>
    <row r="230" spans="1:11" s="59" customFormat="1" x14ac:dyDescent="0.25">
      <c r="A230" s="55" t="s">
        <v>152</v>
      </c>
      <c r="B230" s="57">
        <v>1475.91</v>
      </c>
      <c r="C230" s="57">
        <v>1482.55</v>
      </c>
      <c r="D230" s="55" t="s">
        <v>160</v>
      </c>
      <c r="E230" s="60">
        <v>45284</v>
      </c>
      <c r="F230" s="161">
        <v>4322</v>
      </c>
      <c r="G230" s="161">
        <v>2926</v>
      </c>
      <c r="H230" s="161">
        <v>2639</v>
      </c>
      <c r="J230" s="162"/>
      <c r="K230" s="162"/>
    </row>
    <row r="231" spans="1:11" s="59" customFormat="1" x14ac:dyDescent="0.25">
      <c r="A231" s="55" t="s">
        <v>128</v>
      </c>
      <c r="B231" s="57">
        <v>665.77</v>
      </c>
      <c r="C231" s="57">
        <v>668.77</v>
      </c>
      <c r="D231" s="55" t="s">
        <v>160</v>
      </c>
      <c r="E231" s="60">
        <v>45284</v>
      </c>
      <c r="F231" s="161">
        <v>4126</v>
      </c>
      <c r="G231" s="161">
        <v>3884</v>
      </c>
      <c r="H231" s="161">
        <v>3676</v>
      </c>
      <c r="J231" s="162"/>
      <c r="K231" s="162"/>
    </row>
    <row r="232" spans="1:11" s="59" customFormat="1" x14ac:dyDescent="0.25">
      <c r="A232" s="55" t="s">
        <v>128</v>
      </c>
      <c r="B232" s="57">
        <v>1292.58</v>
      </c>
      <c r="C232" s="57">
        <v>1298.4000000000001</v>
      </c>
      <c r="D232" s="55" t="s">
        <v>160</v>
      </c>
      <c r="E232" s="60">
        <v>45284</v>
      </c>
      <c r="F232" s="161">
        <v>4099</v>
      </c>
      <c r="G232" s="161">
        <v>3884</v>
      </c>
      <c r="H232" s="161">
        <v>3676</v>
      </c>
      <c r="J232" s="162"/>
      <c r="K232" s="162"/>
    </row>
    <row r="233" spans="1:11" s="59" customFormat="1" x14ac:dyDescent="0.25">
      <c r="A233" s="55" t="s">
        <v>138</v>
      </c>
      <c r="B233" s="57">
        <v>345.37</v>
      </c>
      <c r="C233" s="57">
        <v>345.37</v>
      </c>
      <c r="D233" s="55" t="s">
        <v>161</v>
      </c>
      <c r="E233" s="60">
        <v>45284</v>
      </c>
      <c r="F233" s="161">
        <v>3889</v>
      </c>
      <c r="G233" s="161">
        <v>3997</v>
      </c>
      <c r="H233" s="161">
        <v>3735</v>
      </c>
      <c r="J233" s="162"/>
      <c r="K233" s="162"/>
    </row>
    <row r="234" spans="1:11" s="59" customFormat="1" x14ac:dyDescent="0.25">
      <c r="A234" s="55" t="s">
        <v>129</v>
      </c>
      <c r="B234" s="57">
        <v>4045.01</v>
      </c>
      <c r="C234" s="57">
        <v>3790.35</v>
      </c>
      <c r="D234" s="55">
        <v>161001573</v>
      </c>
      <c r="E234" s="60">
        <v>45285</v>
      </c>
      <c r="F234" s="161">
        <v>4651</v>
      </c>
      <c r="G234" s="161">
        <v>3282</v>
      </c>
      <c r="H234" s="161">
        <v>2971</v>
      </c>
      <c r="J234" s="162"/>
      <c r="K234" s="162"/>
    </row>
    <row r="235" spans="1:11" s="59" customFormat="1" x14ac:dyDescent="0.25">
      <c r="A235" s="55" t="s">
        <v>140</v>
      </c>
      <c r="B235" s="57">
        <v>4001.65</v>
      </c>
      <c r="C235" s="57">
        <v>3985.36</v>
      </c>
      <c r="D235" s="55">
        <v>161002318</v>
      </c>
      <c r="E235" s="60">
        <v>45285</v>
      </c>
      <c r="F235" s="161">
        <v>3330</v>
      </c>
      <c r="G235" s="161">
        <v>2650</v>
      </c>
      <c r="H235" s="161">
        <v>2415</v>
      </c>
      <c r="J235" s="162"/>
      <c r="K235" s="162"/>
    </row>
    <row r="236" spans="1:11" s="59" customFormat="1" x14ac:dyDescent="0.25">
      <c r="A236" s="55" t="s">
        <v>137</v>
      </c>
      <c r="B236" s="57">
        <v>3937.28</v>
      </c>
      <c r="C236" s="57">
        <v>3861.15</v>
      </c>
      <c r="D236" s="55">
        <v>161002719</v>
      </c>
      <c r="E236" s="60">
        <v>45285</v>
      </c>
      <c r="F236" s="161">
        <v>3717</v>
      </c>
      <c r="G236" s="161">
        <v>2859</v>
      </c>
      <c r="H236" s="161">
        <v>2645</v>
      </c>
      <c r="J236" s="162"/>
      <c r="K236" s="162"/>
    </row>
    <row r="237" spans="1:11" s="59" customFormat="1" x14ac:dyDescent="0.25">
      <c r="A237" s="55" t="s">
        <v>143</v>
      </c>
      <c r="B237" s="57">
        <v>4037.05</v>
      </c>
      <c r="C237" s="57">
        <v>3819.05</v>
      </c>
      <c r="D237" s="55">
        <v>161003132</v>
      </c>
      <c r="E237" s="60">
        <v>45285</v>
      </c>
      <c r="F237" s="161">
        <v>3250</v>
      </c>
      <c r="G237" s="161">
        <v>3384</v>
      </c>
      <c r="H237" s="161">
        <v>3170</v>
      </c>
      <c r="J237" s="162"/>
      <c r="K237" s="162"/>
    </row>
    <row r="238" spans="1:11" s="59" customFormat="1" x14ac:dyDescent="0.25">
      <c r="A238" s="55" t="s">
        <v>122</v>
      </c>
      <c r="B238" s="57">
        <v>4061.08</v>
      </c>
      <c r="C238" s="57">
        <v>3910.32</v>
      </c>
      <c r="D238" s="55">
        <v>161011610</v>
      </c>
      <c r="E238" s="60">
        <v>45285</v>
      </c>
      <c r="F238" s="161">
        <v>4253</v>
      </c>
      <c r="G238" s="161">
        <v>4245</v>
      </c>
      <c r="H238" s="161">
        <v>3968</v>
      </c>
      <c r="J238" s="162"/>
      <c r="K238" s="162"/>
    </row>
    <row r="239" spans="1:11" s="59" customFormat="1" x14ac:dyDescent="0.25">
      <c r="A239" s="55" t="s">
        <v>123</v>
      </c>
      <c r="B239" s="57">
        <v>2121.0500000000002</v>
      </c>
      <c r="C239" s="57">
        <v>2121.0500000000002</v>
      </c>
      <c r="D239" s="55" t="s">
        <v>124</v>
      </c>
      <c r="E239" s="60">
        <v>45285</v>
      </c>
      <c r="F239" s="161">
        <v>4242</v>
      </c>
      <c r="G239" s="161">
        <v>3319</v>
      </c>
      <c r="H239" s="161">
        <v>3011</v>
      </c>
      <c r="J239" s="162"/>
      <c r="K239" s="162"/>
    </row>
    <row r="240" spans="1:11" s="59" customFormat="1" x14ac:dyDescent="0.25">
      <c r="A240" s="55" t="s">
        <v>152</v>
      </c>
      <c r="B240" s="57">
        <v>1541.4</v>
      </c>
      <c r="C240" s="57">
        <v>1548.34</v>
      </c>
      <c r="D240" s="55" t="s">
        <v>160</v>
      </c>
      <c r="E240" s="60">
        <v>45285</v>
      </c>
      <c r="F240" s="161">
        <v>4322</v>
      </c>
      <c r="G240" s="161">
        <v>3958</v>
      </c>
      <c r="H240" s="161">
        <v>3664</v>
      </c>
      <c r="J240" s="162"/>
      <c r="K240" s="162"/>
    </row>
    <row r="241" spans="1:11" s="59" customFormat="1" x14ac:dyDescent="0.25">
      <c r="A241" s="55" t="s">
        <v>128</v>
      </c>
      <c r="B241" s="57">
        <v>436.94</v>
      </c>
      <c r="C241" s="57">
        <v>438.91</v>
      </c>
      <c r="D241" s="55" t="s">
        <v>160</v>
      </c>
      <c r="E241" s="60">
        <v>45285</v>
      </c>
      <c r="F241" s="161">
        <v>4126</v>
      </c>
      <c r="G241" s="161">
        <v>4078</v>
      </c>
      <c r="H241" s="161">
        <v>3921</v>
      </c>
      <c r="J241" s="162"/>
      <c r="K241" s="162"/>
    </row>
    <row r="242" spans="1:11" s="59" customFormat="1" x14ac:dyDescent="0.25">
      <c r="A242" s="55" t="s">
        <v>128</v>
      </c>
      <c r="B242" s="57">
        <v>1390.14</v>
      </c>
      <c r="C242" s="57">
        <v>1396.4</v>
      </c>
      <c r="D242" s="55" t="s">
        <v>160</v>
      </c>
      <c r="E242" s="60">
        <v>45285</v>
      </c>
      <c r="F242" s="161">
        <v>4099</v>
      </c>
      <c r="G242" s="161">
        <v>4078</v>
      </c>
      <c r="H242" s="161">
        <v>3921</v>
      </c>
      <c r="J242" s="162"/>
      <c r="K242" s="162"/>
    </row>
    <row r="243" spans="1:11" s="59" customFormat="1" x14ac:dyDescent="0.25">
      <c r="A243" s="55" t="s">
        <v>138</v>
      </c>
      <c r="B243" s="57">
        <v>72.48</v>
      </c>
      <c r="C243" s="57">
        <v>72.48</v>
      </c>
      <c r="D243" s="55" t="s">
        <v>161</v>
      </c>
      <c r="E243" s="60">
        <v>45285</v>
      </c>
      <c r="F243" s="161">
        <v>3889</v>
      </c>
      <c r="G243" s="161">
        <v>3669</v>
      </c>
      <c r="H243" s="161">
        <v>3380</v>
      </c>
      <c r="J243" s="162"/>
      <c r="K243" s="162"/>
    </row>
    <row r="244" spans="1:11" s="59" customFormat="1" x14ac:dyDescent="0.25">
      <c r="A244" s="55" t="s">
        <v>140</v>
      </c>
      <c r="B244" s="57">
        <v>4169.2</v>
      </c>
      <c r="C244" s="57">
        <v>4139.7</v>
      </c>
      <c r="D244" s="55">
        <v>161002319</v>
      </c>
      <c r="E244" s="60">
        <v>45286</v>
      </c>
      <c r="F244" s="161">
        <v>3330</v>
      </c>
      <c r="G244" s="161">
        <v>2703</v>
      </c>
      <c r="H244" s="161">
        <v>2458</v>
      </c>
      <c r="J244" s="162"/>
      <c r="K244" s="162"/>
    </row>
    <row r="245" spans="1:11" s="59" customFormat="1" x14ac:dyDescent="0.25">
      <c r="A245" s="55" t="s">
        <v>130</v>
      </c>
      <c r="B245" s="57">
        <v>3844.45</v>
      </c>
      <c r="C245" s="57">
        <v>3832.6</v>
      </c>
      <c r="D245" s="55">
        <v>162007033</v>
      </c>
      <c r="E245" s="60">
        <v>45286</v>
      </c>
      <c r="F245" s="161">
        <v>3730</v>
      </c>
      <c r="G245" s="161">
        <v>3374</v>
      </c>
      <c r="H245" s="161">
        <v>3072</v>
      </c>
      <c r="J245" s="162"/>
      <c r="K245" s="162"/>
    </row>
    <row r="246" spans="1:11" s="59" customFormat="1" x14ac:dyDescent="0.25">
      <c r="A246" s="55" t="s">
        <v>130</v>
      </c>
      <c r="B246" s="57">
        <v>3819.5</v>
      </c>
      <c r="C246" s="57">
        <v>3819.15</v>
      </c>
      <c r="D246" s="55">
        <v>162007035</v>
      </c>
      <c r="E246" s="60">
        <v>45286</v>
      </c>
      <c r="F246" s="161">
        <v>3598</v>
      </c>
      <c r="G246" s="161">
        <v>3390</v>
      </c>
      <c r="H246" s="161">
        <v>3077</v>
      </c>
      <c r="J246" s="162"/>
      <c r="K246" s="162"/>
    </row>
    <row r="247" spans="1:11" s="59" customFormat="1" x14ac:dyDescent="0.25">
      <c r="A247" s="55" t="s">
        <v>123</v>
      </c>
      <c r="B247" s="57">
        <v>3110.1</v>
      </c>
      <c r="C247" s="57">
        <v>3110.1</v>
      </c>
      <c r="D247" s="55" t="s">
        <v>124</v>
      </c>
      <c r="E247" s="60">
        <v>45286</v>
      </c>
      <c r="F247" s="161">
        <v>4242</v>
      </c>
      <c r="G247" s="161">
        <v>3319</v>
      </c>
      <c r="H247" s="161">
        <v>3011</v>
      </c>
      <c r="J247" s="162"/>
      <c r="K247" s="162"/>
    </row>
    <row r="248" spans="1:11" s="59" customFormat="1" x14ac:dyDescent="0.25">
      <c r="A248" s="55" t="s">
        <v>152</v>
      </c>
      <c r="B248" s="57">
        <v>1512.63</v>
      </c>
      <c r="C248" s="57">
        <v>1519.44</v>
      </c>
      <c r="D248" s="55" t="s">
        <v>160</v>
      </c>
      <c r="E248" s="60">
        <v>45286</v>
      </c>
      <c r="F248" s="161">
        <v>4322</v>
      </c>
      <c r="G248" s="161">
        <v>3212</v>
      </c>
      <c r="H248" s="161">
        <v>3018</v>
      </c>
      <c r="J248" s="162"/>
      <c r="K248" s="162"/>
    </row>
    <row r="249" spans="1:11" s="59" customFormat="1" x14ac:dyDescent="0.25">
      <c r="A249" s="55" t="s">
        <v>125</v>
      </c>
      <c r="B249" s="57">
        <v>149.03</v>
      </c>
      <c r="C249" s="57">
        <v>149.69999999999999</v>
      </c>
      <c r="D249" s="55" t="s">
        <v>160</v>
      </c>
      <c r="E249" s="60">
        <v>45286</v>
      </c>
      <c r="F249" s="161">
        <v>4199</v>
      </c>
      <c r="G249" s="161">
        <v>3580</v>
      </c>
      <c r="H249" s="161">
        <v>3324</v>
      </c>
      <c r="J249" s="162"/>
      <c r="K249" s="162"/>
    </row>
    <row r="250" spans="1:11" s="59" customFormat="1" x14ac:dyDescent="0.25">
      <c r="A250" s="55" t="s">
        <v>128</v>
      </c>
      <c r="B250" s="57">
        <v>567.32000000000005</v>
      </c>
      <c r="C250" s="57">
        <v>569.87</v>
      </c>
      <c r="D250" s="55" t="s">
        <v>160</v>
      </c>
      <c r="E250" s="60">
        <v>45286</v>
      </c>
      <c r="F250" s="161">
        <v>4118</v>
      </c>
      <c r="G250" s="161">
        <v>3495</v>
      </c>
      <c r="H250" s="161">
        <v>3276</v>
      </c>
      <c r="J250" s="162"/>
      <c r="K250" s="162"/>
    </row>
    <row r="251" spans="1:11" s="59" customFormat="1" x14ac:dyDescent="0.25">
      <c r="A251" s="55" t="s">
        <v>128</v>
      </c>
      <c r="B251" s="57">
        <v>421.21</v>
      </c>
      <c r="C251" s="57">
        <v>423.11</v>
      </c>
      <c r="D251" s="55" t="s">
        <v>160</v>
      </c>
      <c r="E251" s="60">
        <v>45286</v>
      </c>
      <c r="F251" s="161">
        <v>4118</v>
      </c>
      <c r="G251" s="161">
        <v>3495</v>
      </c>
      <c r="H251" s="161">
        <v>3276</v>
      </c>
      <c r="J251" s="162"/>
      <c r="K251" s="162"/>
    </row>
    <row r="252" spans="1:11" s="59" customFormat="1" x14ac:dyDescent="0.25">
      <c r="A252" s="55" t="s">
        <v>138</v>
      </c>
      <c r="B252" s="57">
        <v>690.25</v>
      </c>
      <c r="C252" s="57">
        <v>690.25</v>
      </c>
      <c r="D252" s="55" t="s">
        <v>161</v>
      </c>
      <c r="E252" s="60">
        <v>45286</v>
      </c>
      <c r="F252" s="161">
        <v>3889</v>
      </c>
      <c r="G252" s="161">
        <v>3369</v>
      </c>
      <c r="H252" s="161">
        <v>3063</v>
      </c>
      <c r="J252" s="162"/>
      <c r="K252" s="162"/>
    </row>
    <row r="253" spans="1:11" s="59" customFormat="1" x14ac:dyDescent="0.25">
      <c r="A253" s="55" t="s">
        <v>129</v>
      </c>
      <c r="B253" s="57">
        <v>4086.42</v>
      </c>
      <c r="C253" s="57">
        <v>3831.95</v>
      </c>
      <c r="D253" s="55">
        <v>161001574</v>
      </c>
      <c r="E253" s="60">
        <v>45287</v>
      </c>
      <c r="F253" s="161">
        <v>4651</v>
      </c>
      <c r="G253" s="161">
        <v>3880</v>
      </c>
      <c r="H253" s="161">
        <v>3465</v>
      </c>
      <c r="J253" s="162"/>
      <c r="K253" s="162"/>
    </row>
    <row r="254" spans="1:11" s="59" customFormat="1" x14ac:dyDescent="0.25">
      <c r="A254" s="55" t="s">
        <v>123</v>
      </c>
      <c r="B254" s="57">
        <v>4792.01</v>
      </c>
      <c r="C254" s="57">
        <v>4792.01</v>
      </c>
      <c r="D254" s="55" t="s">
        <v>124</v>
      </c>
      <c r="E254" s="60">
        <v>45287</v>
      </c>
      <c r="F254" s="161">
        <v>4242</v>
      </c>
      <c r="G254" s="161">
        <v>3319</v>
      </c>
      <c r="H254" s="161">
        <v>3011</v>
      </c>
      <c r="J254" s="162"/>
      <c r="K254" s="162"/>
    </row>
    <row r="255" spans="1:11" s="59" customFormat="1" x14ac:dyDescent="0.25">
      <c r="A255" s="55" t="s">
        <v>152</v>
      </c>
      <c r="B255" s="57">
        <v>1592.4</v>
      </c>
      <c r="C255" s="57">
        <v>1599.57</v>
      </c>
      <c r="D255" s="55" t="s">
        <v>160</v>
      </c>
      <c r="E255" s="60">
        <v>45287</v>
      </c>
      <c r="F255" s="161">
        <v>4322</v>
      </c>
      <c r="G255" s="161">
        <v>1913</v>
      </c>
      <c r="H255" s="161">
        <v>1696</v>
      </c>
      <c r="J255" s="162"/>
      <c r="K255" s="162"/>
    </row>
    <row r="256" spans="1:11" s="59" customFormat="1" x14ac:dyDescent="0.25">
      <c r="A256" s="55" t="s">
        <v>125</v>
      </c>
      <c r="B256" s="57">
        <v>542.63</v>
      </c>
      <c r="C256" s="57">
        <v>545.07000000000005</v>
      </c>
      <c r="D256" s="55" t="s">
        <v>160</v>
      </c>
      <c r="E256" s="60">
        <v>45287</v>
      </c>
      <c r="F256" s="161">
        <v>4199</v>
      </c>
      <c r="G256" s="161">
        <v>3621</v>
      </c>
      <c r="H256" s="161">
        <v>3336</v>
      </c>
      <c r="J256" s="162"/>
      <c r="K256" s="162"/>
    </row>
    <row r="257" spans="1:11" s="59" customFormat="1" x14ac:dyDescent="0.25">
      <c r="A257" s="55" t="s">
        <v>128</v>
      </c>
      <c r="B257" s="57">
        <v>572.66999999999996</v>
      </c>
      <c r="C257" s="57">
        <v>575.25</v>
      </c>
      <c r="D257" s="55" t="s">
        <v>160</v>
      </c>
      <c r="E257" s="60">
        <v>45287</v>
      </c>
      <c r="F257" s="161">
        <v>4126</v>
      </c>
      <c r="G257" s="161">
        <v>3753</v>
      </c>
      <c r="H257" s="161">
        <v>3509</v>
      </c>
      <c r="J257" s="162"/>
      <c r="K257" s="162"/>
    </row>
    <row r="258" spans="1:11" s="59" customFormat="1" x14ac:dyDescent="0.25">
      <c r="A258" s="55" t="s">
        <v>128</v>
      </c>
      <c r="B258" s="57">
        <v>34.67</v>
      </c>
      <c r="C258" s="57">
        <v>34.83</v>
      </c>
      <c r="D258" s="55" t="s">
        <v>160</v>
      </c>
      <c r="E258" s="60">
        <v>45287</v>
      </c>
      <c r="F258" s="161">
        <v>4126</v>
      </c>
      <c r="G258" s="161">
        <v>3753</v>
      </c>
      <c r="H258" s="161">
        <v>3509</v>
      </c>
      <c r="J258" s="162"/>
      <c r="K258" s="162"/>
    </row>
    <row r="259" spans="1:11" s="59" customFormat="1" x14ac:dyDescent="0.25">
      <c r="A259" s="55" t="s">
        <v>177</v>
      </c>
      <c r="B259" s="57">
        <v>3810.6</v>
      </c>
      <c r="C259" s="57">
        <v>3810.6</v>
      </c>
      <c r="D259" s="55">
        <v>461000016</v>
      </c>
      <c r="E259" s="60">
        <v>45288</v>
      </c>
      <c r="F259" s="161">
        <v>3739</v>
      </c>
      <c r="G259" s="161">
        <v>4104</v>
      </c>
      <c r="H259" s="161">
        <v>3671</v>
      </c>
      <c r="J259" s="162"/>
      <c r="K259" s="162"/>
    </row>
    <row r="260" spans="1:11" s="59" customFormat="1" x14ac:dyDescent="0.25">
      <c r="A260" s="55" t="s">
        <v>123</v>
      </c>
      <c r="B260" s="57">
        <v>2585.9499999999998</v>
      </c>
      <c r="C260" s="57">
        <v>2585.9499999999998</v>
      </c>
      <c r="D260" s="55" t="s">
        <v>124</v>
      </c>
      <c r="E260" s="60">
        <v>45288</v>
      </c>
      <c r="F260" s="161">
        <v>4242</v>
      </c>
      <c r="G260" s="161">
        <v>3319</v>
      </c>
      <c r="H260" s="161">
        <v>3011</v>
      </c>
      <c r="J260" s="162"/>
      <c r="K260" s="162"/>
    </row>
    <row r="261" spans="1:11" s="59" customFormat="1" x14ac:dyDescent="0.25">
      <c r="A261" s="55" t="s">
        <v>152</v>
      </c>
      <c r="B261" s="57">
        <v>1696.05</v>
      </c>
      <c r="C261" s="57">
        <v>1703.68</v>
      </c>
      <c r="D261" s="55" t="s">
        <v>160</v>
      </c>
      <c r="E261" s="60">
        <v>45288</v>
      </c>
      <c r="F261" s="161">
        <v>4322</v>
      </c>
      <c r="G261" s="161">
        <v>3050</v>
      </c>
      <c r="H261" s="161">
        <v>2738</v>
      </c>
      <c r="J261" s="162"/>
      <c r="K261" s="162"/>
    </row>
    <row r="262" spans="1:11" s="59" customFormat="1" x14ac:dyDescent="0.25">
      <c r="A262" s="55" t="s">
        <v>125</v>
      </c>
      <c r="B262" s="57">
        <v>604.29999999999995</v>
      </c>
      <c r="C262" s="57">
        <v>607.02</v>
      </c>
      <c r="D262" s="55" t="s">
        <v>160</v>
      </c>
      <c r="E262" s="60">
        <v>45288</v>
      </c>
      <c r="F262" s="161">
        <v>4199</v>
      </c>
      <c r="G262" s="161">
        <v>2911</v>
      </c>
      <c r="H262" s="161">
        <v>2594</v>
      </c>
      <c r="J262" s="162"/>
      <c r="K262" s="162"/>
    </row>
    <row r="263" spans="1:11" s="59" customFormat="1" x14ac:dyDescent="0.25">
      <c r="A263" s="55" t="s">
        <v>128</v>
      </c>
      <c r="B263" s="57">
        <v>573.9</v>
      </c>
      <c r="C263" s="57">
        <v>576.48</v>
      </c>
      <c r="D263" s="55" t="s">
        <v>160</v>
      </c>
      <c r="E263" s="60">
        <v>45288</v>
      </c>
      <c r="F263" s="161">
        <v>4126</v>
      </c>
      <c r="G263" s="161">
        <v>4075</v>
      </c>
      <c r="H263" s="161">
        <v>3829</v>
      </c>
      <c r="J263" s="162"/>
      <c r="K263" s="162"/>
    </row>
    <row r="264" spans="1:11" s="59" customFormat="1" x14ac:dyDescent="0.25">
      <c r="A264" s="55" t="s">
        <v>128</v>
      </c>
      <c r="B264" s="57">
        <v>29.21</v>
      </c>
      <c r="C264" s="57">
        <v>29.34</v>
      </c>
      <c r="D264" s="55" t="s">
        <v>160</v>
      </c>
      <c r="E264" s="60">
        <v>45288</v>
      </c>
      <c r="F264" s="161">
        <v>4099</v>
      </c>
      <c r="G264" s="161">
        <v>4075</v>
      </c>
      <c r="H264" s="161">
        <v>3829</v>
      </c>
      <c r="J264" s="162"/>
      <c r="K264" s="162"/>
    </row>
    <row r="265" spans="1:11" s="59" customFormat="1" x14ac:dyDescent="0.25">
      <c r="A265" s="55" t="s">
        <v>138</v>
      </c>
      <c r="B265" s="57">
        <v>305.82</v>
      </c>
      <c r="C265" s="57">
        <v>305.82</v>
      </c>
      <c r="D265" s="55" t="s">
        <v>161</v>
      </c>
      <c r="E265" s="60">
        <v>45288</v>
      </c>
      <c r="F265" s="161">
        <v>3889</v>
      </c>
      <c r="G265" s="161">
        <v>3975</v>
      </c>
      <c r="H265" s="161">
        <v>3614</v>
      </c>
      <c r="J265" s="162"/>
      <c r="K265" s="162"/>
    </row>
    <row r="266" spans="1:11" s="59" customFormat="1" x14ac:dyDescent="0.25">
      <c r="A266" s="55" t="s">
        <v>129</v>
      </c>
      <c r="B266" s="57">
        <v>4134.2</v>
      </c>
      <c r="C266" s="57">
        <v>3904.4</v>
      </c>
      <c r="D266" s="55">
        <v>161001575</v>
      </c>
      <c r="E266" s="60">
        <v>45289</v>
      </c>
      <c r="F266" s="161">
        <v>4651</v>
      </c>
      <c r="G266" s="161">
        <v>3212</v>
      </c>
      <c r="H266" s="161">
        <v>2842</v>
      </c>
      <c r="J266" s="162"/>
      <c r="K266" s="162"/>
    </row>
    <row r="267" spans="1:11" s="59" customFormat="1" x14ac:dyDescent="0.25">
      <c r="A267" s="55" t="s">
        <v>122</v>
      </c>
      <c r="B267" s="57">
        <v>4136.51</v>
      </c>
      <c r="C267" s="57">
        <v>4117</v>
      </c>
      <c r="D267" s="55">
        <v>161011626</v>
      </c>
      <c r="E267" s="60">
        <v>45289</v>
      </c>
      <c r="F267" s="161">
        <v>4253</v>
      </c>
      <c r="G267" s="161">
        <v>3124</v>
      </c>
      <c r="H267" s="161">
        <v>2831</v>
      </c>
      <c r="J267" s="162"/>
      <c r="K267" s="162"/>
    </row>
    <row r="268" spans="1:11" s="59" customFormat="1" x14ac:dyDescent="0.25">
      <c r="A268" s="55" t="s">
        <v>122</v>
      </c>
      <c r="B268" s="57">
        <v>4026.21</v>
      </c>
      <c r="C268" s="57">
        <v>4007.48</v>
      </c>
      <c r="D268" s="55">
        <v>161011628</v>
      </c>
      <c r="E268" s="60">
        <v>45289</v>
      </c>
      <c r="F268" s="161">
        <v>4253</v>
      </c>
      <c r="G268" s="161">
        <v>3830</v>
      </c>
      <c r="H268" s="161">
        <v>3613</v>
      </c>
      <c r="J268" s="162"/>
      <c r="K268" s="162"/>
    </row>
    <row r="269" spans="1:11" s="59" customFormat="1" x14ac:dyDescent="0.25">
      <c r="A269" s="55" t="s">
        <v>136</v>
      </c>
      <c r="B269" s="57">
        <v>4008.46</v>
      </c>
      <c r="C269" s="57">
        <v>3849.85</v>
      </c>
      <c r="D269" s="55">
        <v>161012070</v>
      </c>
      <c r="E269" s="60">
        <v>45289</v>
      </c>
      <c r="F269" s="161">
        <v>4241</v>
      </c>
      <c r="G269" s="161">
        <v>3425</v>
      </c>
      <c r="H269" s="161">
        <v>3113</v>
      </c>
      <c r="J269" s="162"/>
      <c r="K269" s="162"/>
    </row>
    <row r="270" spans="1:11" s="59" customFormat="1" x14ac:dyDescent="0.25">
      <c r="A270" s="55" t="s">
        <v>123</v>
      </c>
      <c r="B270" s="57">
        <v>3347.9</v>
      </c>
      <c r="C270" s="57">
        <v>3347.9</v>
      </c>
      <c r="D270" s="55" t="s">
        <v>124</v>
      </c>
      <c r="E270" s="60">
        <v>45289</v>
      </c>
      <c r="F270" s="161">
        <v>4242</v>
      </c>
      <c r="G270" s="161">
        <v>3319</v>
      </c>
      <c r="H270" s="161">
        <v>3011</v>
      </c>
      <c r="J270" s="162"/>
      <c r="K270" s="162"/>
    </row>
    <row r="271" spans="1:11" s="59" customFormat="1" x14ac:dyDescent="0.25">
      <c r="A271" s="55" t="s">
        <v>152</v>
      </c>
      <c r="B271" s="57">
        <v>1533.97</v>
      </c>
      <c r="C271" s="57">
        <v>1540.87</v>
      </c>
      <c r="D271" s="55" t="s">
        <v>160</v>
      </c>
      <c r="E271" s="60">
        <v>45289</v>
      </c>
      <c r="F271" s="161">
        <v>4322</v>
      </c>
      <c r="G271" s="161">
        <v>3754</v>
      </c>
      <c r="H271" s="161">
        <v>3476</v>
      </c>
      <c r="J271" s="162"/>
      <c r="K271" s="162"/>
    </row>
    <row r="272" spans="1:11" s="59" customFormat="1" x14ac:dyDescent="0.25">
      <c r="A272" s="55" t="s">
        <v>125</v>
      </c>
      <c r="B272" s="57">
        <v>630.14</v>
      </c>
      <c r="C272" s="57">
        <v>632.98</v>
      </c>
      <c r="D272" s="55" t="s">
        <v>160</v>
      </c>
      <c r="E272" s="60">
        <v>45289</v>
      </c>
      <c r="F272" s="161">
        <v>4199</v>
      </c>
      <c r="G272" s="161">
        <v>2962</v>
      </c>
      <c r="H272" s="161">
        <v>2658</v>
      </c>
      <c r="J272" s="162"/>
      <c r="K272" s="162"/>
    </row>
    <row r="273" spans="1:11" s="59" customFormat="1" x14ac:dyDescent="0.25">
      <c r="A273" s="55" t="s">
        <v>128</v>
      </c>
      <c r="B273" s="57">
        <v>652.82000000000005</v>
      </c>
      <c r="C273" s="57">
        <v>655.76</v>
      </c>
      <c r="D273" s="55" t="s">
        <v>160</v>
      </c>
      <c r="E273" s="60">
        <v>45289</v>
      </c>
      <c r="F273" s="161">
        <v>4150</v>
      </c>
      <c r="G273" s="161">
        <v>3951</v>
      </c>
      <c r="H273" s="161">
        <v>3686</v>
      </c>
      <c r="J273" s="162"/>
      <c r="K273" s="162"/>
    </row>
    <row r="274" spans="1:11" s="59" customFormat="1" x14ac:dyDescent="0.25">
      <c r="A274" s="55" t="s">
        <v>128</v>
      </c>
      <c r="B274" s="57">
        <v>231.13</v>
      </c>
      <c r="C274" s="57">
        <v>232.17</v>
      </c>
      <c r="D274" s="55" t="s">
        <v>160</v>
      </c>
      <c r="E274" s="60">
        <v>45289</v>
      </c>
      <c r="F274" s="161">
        <v>4150</v>
      </c>
      <c r="G274" s="161">
        <v>3951</v>
      </c>
      <c r="H274" s="161">
        <v>3686</v>
      </c>
      <c r="J274" s="162"/>
      <c r="K274" s="162"/>
    </row>
    <row r="275" spans="1:11" s="59" customFormat="1" x14ac:dyDescent="0.25">
      <c r="A275" s="55" t="s">
        <v>138</v>
      </c>
      <c r="B275" s="57">
        <v>189.52</v>
      </c>
      <c r="C275" s="57">
        <v>189.52</v>
      </c>
      <c r="D275" s="55" t="s">
        <v>161</v>
      </c>
      <c r="E275" s="60">
        <v>45289</v>
      </c>
      <c r="F275" s="161">
        <v>3889</v>
      </c>
      <c r="G275" s="161">
        <v>3588</v>
      </c>
      <c r="H275" s="161">
        <v>3244</v>
      </c>
      <c r="J275" s="162"/>
      <c r="K275" s="162"/>
    </row>
    <row r="276" spans="1:11" s="59" customFormat="1" x14ac:dyDescent="0.25">
      <c r="A276" s="55" t="s">
        <v>134</v>
      </c>
      <c r="B276" s="57">
        <v>4088.12</v>
      </c>
      <c r="C276" s="57">
        <v>3792.83</v>
      </c>
      <c r="D276" s="55">
        <v>161001514</v>
      </c>
      <c r="E276" s="60">
        <v>45290</v>
      </c>
      <c r="F276" s="161">
        <v>4635</v>
      </c>
      <c r="G276" s="161">
        <v>3722</v>
      </c>
      <c r="H276" s="161">
        <v>3280</v>
      </c>
      <c r="J276" s="162"/>
      <c r="K276" s="162"/>
    </row>
    <row r="277" spans="1:11" s="59" customFormat="1" x14ac:dyDescent="0.25">
      <c r="A277" s="55" t="s">
        <v>129</v>
      </c>
      <c r="B277" s="57">
        <v>3986.8</v>
      </c>
      <c r="C277" s="57">
        <v>3818.35</v>
      </c>
      <c r="D277" s="55">
        <v>161001576</v>
      </c>
      <c r="E277" s="60">
        <v>45290</v>
      </c>
      <c r="F277" s="161">
        <v>4651</v>
      </c>
      <c r="G277" s="161">
        <v>3447</v>
      </c>
      <c r="H277" s="161">
        <v>3083</v>
      </c>
      <c r="J277" s="162"/>
      <c r="K277" s="162"/>
    </row>
    <row r="278" spans="1:11" s="59" customFormat="1" x14ac:dyDescent="0.25">
      <c r="A278" s="55" t="s">
        <v>122</v>
      </c>
      <c r="B278" s="57">
        <v>4106.75</v>
      </c>
      <c r="C278" s="57">
        <v>4144.45</v>
      </c>
      <c r="D278" s="55">
        <v>161011635</v>
      </c>
      <c r="E278" s="60">
        <v>45290</v>
      </c>
      <c r="F278" s="161">
        <v>4253</v>
      </c>
      <c r="G278" s="161">
        <v>3078</v>
      </c>
      <c r="H278" s="161">
        <v>2813</v>
      </c>
      <c r="J278" s="162"/>
      <c r="K278" s="162"/>
    </row>
    <row r="279" spans="1:11" s="59" customFormat="1" x14ac:dyDescent="0.25">
      <c r="A279" s="55" t="s">
        <v>123</v>
      </c>
      <c r="B279" s="57">
        <v>522.66</v>
      </c>
      <c r="C279" s="57">
        <v>522.66</v>
      </c>
      <c r="D279" s="55" t="s">
        <v>124</v>
      </c>
      <c r="E279" s="60">
        <v>45290</v>
      </c>
      <c r="F279" s="161">
        <v>4242</v>
      </c>
      <c r="G279" s="161">
        <v>3319</v>
      </c>
      <c r="H279" s="161">
        <v>3011</v>
      </c>
      <c r="J279" s="162"/>
      <c r="K279" s="162"/>
    </row>
    <row r="280" spans="1:11" s="59" customFormat="1" x14ac:dyDescent="0.25">
      <c r="A280" s="55" t="s">
        <v>152</v>
      </c>
      <c r="B280" s="57">
        <v>1606.68</v>
      </c>
      <c r="C280" s="57">
        <v>1613.91</v>
      </c>
      <c r="D280" s="55" t="s">
        <v>160</v>
      </c>
      <c r="E280" s="60">
        <v>45290</v>
      </c>
      <c r="F280" s="161">
        <v>4322</v>
      </c>
      <c r="G280" s="161">
        <v>3384</v>
      </c>
      <c r="H280" s="161">
        <v>3099</v>
      </c>
      <c r="J280" s="162"/>
      <c r="K280" s="162"/>
    </row>
    <row r="281" spans="1:11" s="59" customFormat="1" x14ac:dyDescent="0.25">
      <c r="A281" s="55" t="s">
        <v>125</v>
      </c>
      <c r="B281" s="57">
        <v>662.94</v>
      </c>
      <c r="C281" s="57">
        <v>665.92</v>
      </c>
      <c r="D281" s="55" t="s">
        <v>160</v>
      </c>
      <c r="E281" s="60">
        <v>45290</v>
      </c>
      <c r="F281" s="161">
        <v>4199</v>
      </c>
      <c r="G281" s="161">
        <v>3984</v>
      </c>
      <c r="H281" s="161">
        <v>3722</v>
      </c>
      <c r="J281" s="162"/>
      <c r="K281" s="162"/>
    </row>
    <row r="282" spans="1:11" s="59" customFormat="1" x14ac:dyDescent="0.25">
      <c r="A282" s="55" t="s">
        <v>128</v>
      </c>
      <c r="B282" s="57">
        <v>683.13</v>
      </c>
      <c r="C282" s="57">
        <v>686.2</v>
      </c>
      <c r="D282" s="55" t="s">
        <v>160</v>
      </c>
      <c r="E282" s="60">
        <v>45290</v>
      </c>
      <c r="F282" s="161">
        <v>4126</v>
      </c>
      <c r="G282" s="161">
        <v>3209</v>
      </c>
      <c r="H282" s="161">
        <v>2860</v>
      </c>
      <c r="J282" s="162"/>
      <c r="K282" s="162"/>
    </row>
    <row r="283" spans="1:11" s="59" customFormat="1" x14ac:dyDescent="0.25">
      <c r="A283" s="55" t="s">
        <v>128</v>
      </c>
      <c r="B283" s="57">
        <v>1224.3800000000001</v>
      </c>
      <c r="C283" s="57">
        <v>1229.8900000000001</v>
      </c>
      <c r="D283" s="55" t="s">
        <v>160</v>
      </c>
      <c r="E283" s="60">
        <v>45290</v>
      </c>
      <c r="F283" s="161">
        <v>4099</v>
      </c>
      <c r="G283" s="161">
        <v>3209</v>
      </c>
      <c r="H283" s="161">
        <v>2860</v>
      </c>
      <c r="J283" s="162"/>
      <c r="K283" s="162"/>
    </row>
    <row r="284" spans="1:11" s="59" customFormat="1" x14ac:dyDescent="0.25">
      <c r="A284" s="55" t="s">
        <v>138</v>
      </c>
      <c r="B284" s="57">
        <v>265.95</v>
      </c>
      <c r="C284" s="57">
        <v>265.95</v>
      </c>
      <c r="D284" s="55" t="s">
        <v>161</v>
      </c>
      <c r="E284" s="60">
        <v>45290</v>
      </c>
      <c r="F284" s="161">
        <v>3889</v>
      </c>
      <c r="G284" s="161">
        <v>3385</v>
      </c>
      <c r="H284" s="161">
        <v>2928</v>
      </c>
      <c r="J284" s="162"/>
      <c r="K284" s="162"/>
    </row>
    <row r="285" spans="1:11" s="59" customFormat="1" x14ac:dyDescent="0.25">
      <c r="A285" s="55" t="s">
        <v>129</v>
      </c>
      <c r="B285" s="57">
        <v>3960.71</v>
      </c>
      <c r="C285" s="57">
        <v>3797.25</v>
      </c>
      <c r="D285" s="55">
        <v>161001577</v>
      </c>
      <c r="E285" s="60">
        <v>45291</v>
      </c>
      <c r="F285" s="161">
        <v>4651</v>
      </c>
      <c r="G285" s="161">
        <v>3488</v>
      </c>
      <c r="H285" s="161">
        <v>3114</v>
      </c>
      <c r="J285" s="162"/>
      <c r="K285" s="162"/>
    </row>
    <row r="286" spans="1:11" s="59" customFormat="1" x14ac:dyDescent="0.25">
      <c r="A286" s="55" t="s">
        <v>123</v>
      </c>
      <c r="B286" s="57">
        <v>1370.74</v>
      </c>
      <c r="C286" s="57">
        <v>1370.74</v>
      </c>
      <c r="D286" s="55" t="s">
        <v>124</v>
      </c>
      <c r="E286" s="60">
        <v>45291</v>
      </c>
      <c r="F286" s="161">
        <v>4242</v>
      </c>
      <c r="G286" s="161">
        <v>3319</v>
      </c>
      <c r="H286" s="161">
        <v>3011</v>
      </c>
      <c r="J286" s="162"/>
      <c r="K286" s="162"/>
    </row>
    <row r="287" spans="1:11" s="59" customFormat="1" x14ac:dyDescent="0.25">
      <c r="A287" s="55" t="s">
        <v>152</v>
      </c>
      <c r="B287" s="57">
        <v>1533.61</v>
      </c>
      <c r="C287" s="57">
        <v>1540.51</v>
      </c>
      <c r="D287" s="55" t="s">
        <v>160</v>
      </c>
      <c r="E287" s="60">
        <v>45291</v>
      </c>
      <c r="F287" s="161">
        <v>4322</v>
      </c>
      <c r="G287" s="161">
        <v>3045</v>
      </c>
      <c r="H287" s="161">
        <v>2738</v>
      </c>
      <c r="J287" s="162"/>
      <c r="K287" s="162"/>
    </row>
    <row r="288" spans="1:11" s="59" customFormat="1" x14ac:dyDescent="0.25">
      <c r="A288" s="55" t="s">
        <v>125</v>
      </c>
      <c r="B288" s="57">
        <v>454.98</v>
      </c>
      <c r="C288" s="57">
        <v>457.03</v>
      </c>
      <c r="D288" s="55" t="s">
        <v>160</v>
      </c>
      <c r="E288" s="60">
        <v>45291</v>
      </c>
      <c r="F288" s="161">
        <v>4199</v>
      </c>
      <c r="G288" s="161">
        <v>3199</v>
      </c>
      <c r="H288" s="161">
        <v>2872</v>
      </c>
      <c r="J288" s="162"/>
      <c r="K288" s="162"/>
    </row>
    <row r="289" spans="1:42" s="59" customFormat="1" x14ac:dyDescent="0.25">
      <c r="A289" s="55" t="s">
        <v>128</v>
      </c>
      <c r="B289" s="57">
        <v>647.34</v>
      </c>
      <c r="C289" s="57">
        <v>650.25</v>
      </c>
      <c r="D289" s="55" t="s">
        <v>160</v>
      </c>
      <c r="E289" s="60">
        <v>45291</v>
      </c>
      <c r="F289" s="161">
        <v>4126</v>
      </c>
      <c r="G289" s="161">
        <v>4068</v>
      </c>
      <c r="H289" s="161">
        <v>3732</v>
      </c>
      <c r="J289" s="162"/>
      <c r="K289" s="162"/>
    </row>
    <row r="290" spans="1:42" s="59" customFormat="1" x14ac:dyDescent="0.25">
      <c r="A290" s="55" t="s">
        <v>128</v>
      </c>
      <c r="B290" s="57">
        <v>1115.9000000000001</v>
      </c>
      <c r="C290" s="57">
        <v>1120.92</v>
      </c>
      <c r="D290" s="55" t="s">
        <v>160</v>
      </c>
      <c r="E290" s="60">
        <v>45291</v>
      </c>
      <c r="F290" s="161">
        <v>4099</v>
      </c>
      <c r="G290" s="161">
        <v>4068</v>
      </c>
      <c r="H290" s="161">
        <v>3732</v>
      </c>
      <c r="J290" s="162"/>
      <c r="K290" s="162"/>
    </row>
    <row r="291" spans="1:42" s="59" customFormat="1" x14ac:dyDescent="0.25">
      <c r="A291" s="55" t="s">
        <v>138</v>
      </c>
      <c r="B291" s="57">
        <v>140.19</v>
      </c>
      <c r="C291" s="57">
        <v>140.19</v>
      </c>
      <c r="D291" s="55" t="s">
        <v>161</v>
      </c>
      <c r="E291" s="60">
        <v>45291</v>
      </c>
      <c r="F291" s="161">
        <v>3889</v>
      </c>
      <c r="G291" s="161">
        <v>3202</v>
      </c>
      <c r="H291" s="161">
        <v>2801</v>
      </c>
      <c r="J291" s="162"/>
      <c r="K291" s="162"/>
    </row>
    <row r="292" spans="1:42" s="64" customFormat="1" x14ac:dyDescent="0.25">
      <c r="A292" s="61" t="s">
        <v>145</v>
      </c>
      <c r="B292" s="62" t="s">
        <v>115</v>
      </c>
      <c r="C292" s="63">
        <f>SUM(C2:C291)</f>
        <v>669491.03999999946</v>
      </c>
      <c r="D292" s="62" t="s">
        <v>115</v>
      </c>
      <c r="E292" s="62" t="s">
        <v>115</v>
      </c>
      <c r="F292" s="164">
        <f>IF($C$292=0,0,ROUND(SUMPRODUCT($C$2:$C$291,F2:F291)/$C$292,0))</f>
        <v>4025</v>
      </c>
      <c r="G292" s="164">
        <f t="shared" ref="G292:H292" si="0">IF($C$292=0,0,ROUND(SUMPRODUCT($C$2:$C$291,G2:G291)/$C$292,0))</f>
        <v>3400</v>
      </c>
      <c r="H292" s="164">
        <f t="shared" si="0"/>
        <v>3085</v>
      </c>
    </row>
    <row r="293" spans="1:42" s="67" customFormat="1" x14ac:dyDescent="0.25">
      <c r="A293" s="65"/>
      <c r="B293" s="65"/>
      <c r="C293" s="66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  <c r="AJ293" s="65"/>
      <c r="AK293" s="65"/>
      <c r="AL293" s="65"/>
      <c r="AM293" s="65"/>
      <c r="AN293" s="65"/>
      <c r="AO293" s="65"/>
      <c r="AP293" s="65"/>
    </row>
  </sheetData>
  <autoFilter ref="A1:H291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SheetLayoutView="100" workbookViewId="0">
      <pane ySplit="1" topLeftCell="A2" activePane="bottomLeft" state="frozen"/>
      <selection activeCell="C280" sqref="C280"/>
      <selection pane="bottomLeft" activeCell="C280" sqref="C280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146</v>
      </c>
      <c r="B2" s="56" t="s">
        <v>115</v>
      </c>
      <c r="C2" s="57">
        <v>0</v>
      </c>
      <c r="D2" s="56" t="s">
        <v>115</v>
      </c>
      <c r="E2" s="56" t="s">
        <v>115</v>
      </c>
      <c r="F2" s="161">
        <v>0</v>
      </c>
      <c r="G2" s="161">
        <v>0</v>
      </c>
      <c r="H2" s="161">
        <v>0</v>
      </c>
    </row>
    <row r="3" spans="1:8" s="59" customFormat="1" x14ac:dyDescent="0.25">
      <c r="A3" s="55"/>
      <c r="B3" s="57"/>
      <c r="C3" s="57"/>
      <c r="D3" s="55"/>
      <c r="E3" s="60"/>
      <c r="F3" s="161"/>
      <c r="G3" s="161"/>
      <c r="H3" s="161"/>
    </row>
    <row r="4" spans="1:8" s="59" customFormat="1" x14ac:dyDescent="0.25">
      <c r="A4" s="55"/>
      <c r="B4" s="57"/>
      <c r="C4" s="57"/>
      <c r="D4" s="55"/>
      <c r="E4" s="60"/>
      <c r="F4" s="161"/>
      <c r="G4" s="161"/>
      <c r="H4" s="161"/>
    </row>
    <row r="5" spans="1:8" s="59" customFormat="1" x14ac:dyDescent="0.25">
      <c r="A5" s="55"/>
      <c r="B5" s="57"/>
      <c r="C5" s="57"/>
      <c r="D5" s="55"/>
      <c r="E5" s="60"/>
      <c r="F5" s="161"/>
      <c r="G5" s="161"/>
      <c r="H5" s="161"/>
    </row>
    <row r="6" spans="1:8" s="59" customFormat="1" x14ac:dyDescent="0.25">
      <c r="A6" s="55"/>
      <c r="B6" s="57"/>
      <c r="C6" s="57"/>
      <c r="D6" s="55"/>
      <c r="E6" s="60"/>
      <c r="F6" s="161"/>
      <c r="G6" s="161"/>
      <c r="H6" s="161"/>
    </row>
    <row r="7" spans="1:8" s="59" customFormat="1" x14ac:dyDescent="0.25">
      <c r="A7" s="55"/>
      <c r="B7" s="57"/>
      <c r="C7" s="57"/>
      <c r="D7" s="55"/>
      <c r="E7" s="60"/>
      <c r="F7" s="161"/>
      <c r="G7" s="161"/>
      <c r="H7" s="161"/>
    </row>
    <row r="8" spans="1:8" s="59" customFormat="1" x14ac:dyDescent="0.25">
      <c r="A8" s="55"/>
      <c r="B8" s="57"/>
      <c r="C8" s="57"/>
      <c r="D8" s="55"/>
      <c r="E8" s="60"/>
      <c r="F8" s="161"/>
      <c r="G8" s="161"/>
      <c r="H8" s="161"/>
    </row>
    <row r="9" spans="1:8" s="59" customFormat="1" x14ac:dyDescent="0.25">
      <c r="A9" s="55"/>
      <c r="B9" s="57"/>
      <c r="C9" s="57"/>
      <c r="D9" s="55"/>
      <c r="E9" s="60"/>
      <c r="F9" s="161"/>
      <c r="G9" s="161"/>
      <c r="H9" s="161"/>
    </row>
    <row r="10" spans="1:8" s="59" customFormat="1" x14ac:dyDescent="0.25">
      <c r="A10" s="55"/>
      <c r="B10" s="57"/>
      <c r="C10" s="57"/>
      <c r="D10" s="55"/>
      <c r="E10" s="60"/>
      <c r="F10" s="161"/>
      <c r="G10" s="161"/>
      <c r="H10" s="161"/>
    </row>
    <row r="11" spans="1:8" s="59" customFormat="1" x14ac:dyDescent="0.25">
      <c r="A11" s="55"/>
      <c r="B11" s="57"/>
      <c r="C11" s="57"/>
      <c r="D11" s="55"/>
      <c r="E11" s="60"/>
      <c r="F11" s="161"/>
      <c r="G11" s="161"/>
      <c r="H11" s="161"/>
    </row>
    <row r="12" spans="1:8" s="59" customFormat="1" x14ac:dyDescent="0.25">
      <c r="A12" s="55"/>
      <c r="B12" s="57"/>
      <c r="C12" s="57"/>
      <c r="D12" s="55"/>
      <c r="E12" s="60"/>
      <c r="F12" s="161"/>
      <c r="G12" s="161"/>
      <c r="H12" s="161"/>
    </row>
    <row r="13" spans="1:8" s="59" customFormat="1" x14ac:dyDescent="0.25">
      <c r="A13" s="55"/>
      <c r="B13" s="57"/>
      <c r="C13" s="57"/>
      <c r="D13" s="55"/>
      <c r="E13" s="60"/>
      <c r="F13" s="161"/>
      <c r="G13" s="161"/>
      <c r="H13" s="161"/>
    </row>
    <row r="14" spans="1:8" s="59" customFormat="1" x14ac:dyDescent="0.25">
      <c r="A14" s="55"/>
      <c r="B14" s="57"/>
      <c r="C14" s="57"/>
      <c r="D14" s="55"/>
      <c r="E14" s="60"/>
      <c r="F14" s="161"/>
      <c r="G14" s="161"/>
      <c r="H14" s="161"/>
    </row>
    <row r="15" spans="1:8" s="59" customFormat="1" x14ac:dyDescent="0.25">
      <c r="A15" s="55"/>
      <c r="B15" s="57"/>
      <c r="C15" s="57"/>
      <c r="D15" s="55"/>
      <c r="E15" s="60"/>
      <c r="F15" s="161"/>
      <c r="G15" s="161"/>
      <c r="H15" s="161"/>
    </row>
    <row r="16" spans="1:8" s="59" customFormat="1" x14ac:dyDescent="0.25">
      <c r="A16" s="55"/>
      <c r="B16" s="57"/>
      <c r="C16" s="57"/>
      <c r="D16" s="55"/>
      <c r="E16" s="60"/>
      <c r="F16" s="161"/>
      <c r="G16" s="161"/>
      <c r="H16" s="161"/>
    </row>
    <row r="17" spans="1:8" s="59" customFormat="1" x14ac:dyDescent="0.25">
      <c r="A17" s="55"/>
      <c r="B17" s="57"/>
      <c r="C17" s="57"/>
      <c r="D17" s="55"/>
      <c r="E17" s="60"/>
      <c r="F17" s="161"/>
      <c r="G17" s="161"/>
      <c r="H17" s="161"/>
    </row>
    <row r="18" spans="1:8" s="59" customFormat="1" x14ac:dyDescent="0.25">
      <c r="A18" s="55"/>
      <c r="B18" s="57"/>
      <c r="C18" s="57"/>
      <c r="D18" s="55"/>
      <c r="E18" s="60"/>
      <c r="F18" s="161"/>
      <c r="G18" s="161"/>
      <c r="H18" s="161"/>
    </row>
    <row r="19" spans="1:8" s="59" customFormat="1" x14ac:dyDescent="0.25">
      <c r="A19" s="55"/>
      <c r="B19" s="57"/>
      <c r="C19" s="57"/>
      <c r="D19" s="55"/>
      <c r="E19" s="60"/>
      <c r="F19" s="161"/>
      <c r="G19" s="161"/>
      <c r="H19" s="161"/>
    </row>
    <row r="20" spans="1:8" s="59" customFormat="1" x14ac:dyDescent="0.25">
      <c r="A20" s="55"/>
      <c r="B20" s="57"/>
      <c r="C20" s="57"/>
      <c r="D20" s="55"/>
      <c r="E20" s="60"/>
      <c r="F20" s="161"/>
      <c r="G20" s="161"/>
      <c r="H20" s="161"/>
    </row>
    <row r="21" spans="1:8" s="59" customFormat="1" x14ac:dyDescent="0.25">
      <c r="A21" s="55"/>
      <c r="B21" s="57"/>
      <c r="C21" s="57"/>
      <c r="D21" s="55"/>
      <c r="E21" s="60"/>
      <c r="F21" s="161"/>
      <c r="G21" s="161"/>
      <c r="H21" s="161"/>
    </row>
    <row r="22" spans="1:8" s="59" customFormat="1" x14ac:dyDescent="0.25">
      <c r="A22" s="55"/>
      <c r="B22" s="57"/>
      <c r="C22" s="57"/>
      <c r="D22" s="55"/>
      <c r="E22" s="60"/>
      <c r="F22" s="161"/>
      <c r="G22" s="161"/>
      <c r="H22" s="161"/>
    </row>
    <row r="23" spans="1:8" s="59" customFormat="1" x14ac:dyDescent="0.25">
      <c r="A23" s="55"/>
      <c r="B23" s="57"/>
      <c r="C23" s="57"/>
      <c r="D23" s="55"/>
      <c r="E23" s="60"/>
      <c r="F23" s="161"/>
      <c r="G23" s="161"/>
      <c r="H23" s="161"/>
    </row>
    <row r="24" spans="1:8" s="59" customFormat="1" x14ac:dyDescent="0.25">
      <c r="A24" s="55"/>
      <c r="B24" s="57"/>
      <c r="C24" s="57"/>
      <c r="D24" s="55"/>
      <c r="E24" s="60"/>
      <c r="F24" s="161"/>
      <c r="G24" s="161"/>
      <c r="H24" s="161"/>
    </row>
    <row r="25" spans="1:8" s="59" customFormat="1" x14ac:dyDescent="0.25">
      <c r="A25" s="55"/>
      <c r="B25" s="57"/>
      <c r="C25" s="57"/>
      <c r="D25" s="55"/>
      <c r="E25" s="60"/>
      <c r="F25" s="161"/>
      <c r="G25" s="161"/>
      <c r="H25" s="161"/>
    </row>
    <row r="26" spans="1:8" s="59" customFormat="1" x14ac:dyDescent="0.25">
      <c r="A26" s="55"/>
      <c r="B26" s="57"/>
      <c r="C26" s="57"/>
      <c r="D26" s="55"/>
      <c r="E26" s="60"/>
      <c r="F26" s="161"/>
      <c r="G26" s="161"/>
      <c r="H26" s="161"/>
    </row>
    <row r="27" spans="1:8" s="59" customFormat="1" x14ac:dyDescent="0.25">
      <c r="A27" s="55"/>
      <c r="B27" s="57"/>
      <c r="C27" s="57"/>
      <c r="D27" s="55"/>
      <c r="E27" s="60"/>
      <c r="F27" s="161"/>
      <c r="G27" s="161"/>
      <c r="H27" s="161"/>
    </row>
    <row r="28" spans="1:8" s="59" customFormat="1" x14ac:dyDescent="0.25">
      <c r="A28" s="55"/>
      <c r="B28" s="57"/>
      <c r="C28" s="57"/>
      <c r="D28" s="55"/>
      <c r="E28" s="60"/>
      <c r="F28" s="161"/>
      <c r="G28" s="161"/>
      <c r="H28" s="161"/>
    </row>
    <row r="29" spans="1:8" s="59" customFormat="1" x14ac:dyDescent="0.25">
      <c r="A29" s="55"/>
      <c r="B29" s="57"/>
      <c r="C29" s="57"/>
      <c r="D29" s="55"/>
      <c r="E29" s="60"/>
      <c r="F29" s="161"/>
      <c r="G29" s="161"/>
      <c r="H29" s="161"/>
    </row>
    <row r="30" spans="1:8" s="59" customFormat="1" x14ac:dyDescent="0.25">
      <c r="A30" s="55"/>
      <c r="B30" s="57"/>
      <c r="C30" s="57"/>
      <c r="D30" s="55"/>
      <c r="E30" s="60"/>
      <c r="F30" s="161"/>
      <c r="G30" s="161"/>
      <c r="H30" s="161"/>
    </row>
    <row r="31" spans="1:8" s="59" customFormat="1" x14ac:dyDescent="0.25">
      <c r="A31" s="55"/>
      <c r="B31" s="57"/>
      <c r="C31" s="57"/>
      <c r="D31" s="55"/>
      <c r="E31" s="60"/>
      <c r="F31" s="161"/>
      <c r="G31" s="161"/>
      <c r="H31" s="161"/>
    </row>
    <row r="32" spans="1:8" s="59" customFormat="1" x14ac:dyDescent="0.25">
      <c r="A32" s="55"/>
      <c r="B32" s="57"/>
      <c r="C32" s="57"/>
      <c r="D32" s="55"/>
      <c r="E32" s="60"/>
      <c r="F32" s="161"/>
      <c r="G32" s="161"/>
      <c r="H32" s="161"/>
    </row>
    <row r="33" spans="1:8" s="59" customFormat="1" x14ac:dyDescent="0.25">
      <c r="A33" s="55"/>
      <c r="B33" s="57"/>
      <c r="C33" s="57"/>
      <c r="D33" s="55"/>
      <c r="E33" s="60"/>
      <c r="F33" s="161"/>
      <c r="G33" s="161"/>
      <c r="H33" s="161"/>
    </row>
    <row r="34" spans="1:8" s="59" customFormat="1" x14ac:dyDescent="0.25">
      <c r="A34" s="55"/>
      <c r="B34" s="57"/>
      <c r="C34" s="57"/>
      <c r="D34" s="55"/>
      <c r="E34" s="60"/>
      <c r="F34" s="161"/>
      <c r="G34" s="161"/>
      <c r="H34" s="161"/>
    </row>
    <row r="35" spans="1:8" s="59" customFormat="1" x14ac:dyDescent="0.25">
      <c r="A35" s="55"/>
      <c r="B35" s="57"/>
      <c r="C35" s="57"/>
      <c r="D35" s="55"/>
      <c r="E35" s="60"/>
      <c r="F35" s="161"/>
      <c r="G35" s="161"/>
      <c r="H35" s="161"/>
    </row>
    <row r="36" spans="1:8" s="59" customFormat="1" x14ac:dyDescent="0.25">
      <c r="A36" s="55"/>
      <c r="B36" s="57"/>
      <c r="C36" s="57"/>
      <c r="D36" s="55"/>
      <c r="E36" s="60"/>
      <c r="F36" s="161"/>
      <c r="G36" s="161"/>
      <c r="H36" s="161"/>
    </row>
    <row r="37" spans="1:8" s="59" customFormat="1" x14ac:dyDescent="0.25">
      <c r="A37" s="55"/>
      <c r="B37" s="57"/>
      <c r="C37" s="57"/>
      <c r="D37" s="55"/>
      <c r="E37" s="60"/>
      <c r="F37" s="161"/>
      <c r="G37" s="161"/>
      <c r="H37" s="161"/>
    </row>
    <row r="38" spans="1:8" s="64" customFormat="1" x14ac:dyDescent="0.25">
      <c r="A38" s="61" t="s">
        <v>145</v>
      </c>
      <c r="B38" s="62" t="s">
        <v>115</v>
      </c>
      <c r="C38" s="63">
        <f>SUM(C2:C37)</f>
        <v>0</v>
      </c>
      <c r="D38" s="62" t="s">
        <v>115</v>
      </c>
      <c r="E38" s="62" t="s">
        <v>115</v>
      </c>
      <c r="F38" s="164">
        <f>IF($C$38=0,0,ROUND(SUMPRODUCT($C$2:$C$37,F2:F37)/$C$38,0))</f>
        <v>0</v>
      </c>
      <c r="G38" s="164">
        <f t="shared" ref="G38:H38" si="0">IF($C$38=0,0,ROUND(SUMPRODUCT($C$2:$C$37,G2:G37)/$C$38,0))</f>
        <v>0</v>
      </c>
      <c r="H38" s="164">
        <f t="shared" si="0"/>
        <v>0</v>
      </c>
    </row>
  </sheetData>
  <autoFilter ref="A1:H37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SheetLayoutView="100" workbookViewId="0">
      <pane ySplit="1" topLeftCell="A2" activePane="bottomLeft" state="frozen"/>
      <selection activeCell="C280" sqref="C280"/>
      <selection pane="bottomLeft" activeCell="C280" sqref="C280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150</v>
      </c>
      <c r="B2" s="56" t="s">
        <v>115</v>
      </c>
      <c r="C2" s="57">
        <v>34043.519999999997</v>
      </c>
      <c r="D2" s="56" t="s">
        <v>115</v>
      </c>
      <c r="E2" s="56" t="s">
        <v>115</v>
      </c>
      <c r="F2" s="161">
        <v>5265</v>
      </c>
      <c r="G2" s="161">
        <v>5265</v>
      </c>
      <c r="H2" s="161">
        <v>4722</v>
      </c>
    </row>
    <row r="3" spans="1:8" s="59" customFormat="1" x14ac:dyDescent="0.25">
      <c r="A3" s="68" t="s">
        <v>155</v>
      </c>
      <c r="B3" s="57">
        <v>4056.7</v>
      </c>
      <c r="C3" s="57">
        <v>4056.7</v>
      </c>
      <c r="D3" s="55">
        <v>482000643</v>
      </c>
      <c r="E3" s="60">
        <v>45261</v>
      </c>
      <c r="F3" s="161">
        <v>5148</v>
      </c>
      <c r="G3" s="161">
        <v>5148</v>
      </c>
      <c r="H3" s="161">
        <v>4719</v>
      </c>
    </row>
    <row r="4" spans="1:8" s="59" customFormat="1" x14ac:dyDescent="0.25">
      <c r="A4" s="68" t="s">
        <v>155</v>
      </c>
      <c r="B4" s="57">
        <v>3929.75</v>
      </c>
      <c r="C4" s="57">
        <v>3929.75</v>
      </c>
      <c r="D4" s="55">
        <v>482000644</v>
      </c>
      <c r="E4" s="60">
        <v>45262</v>
      </c>
      <c r="F4" s="161">
        <v>5132</v>
      </c>
      <c r="G4" s="161">
        <v>5132</v>
      </c>
      <c r="H4" s="161">
        <v>4656</v>
      </c>
    </row>
    <row r="5" spans="1:8" s="59" customFormat="1" x14ac:dyDescent="0.25">
      <c r="A5" s="68" t="s">
        <v>155</v>
      </c>
      <c r="B5" s="57">
        <v>3575.85</v>
      </c>
      <c r="C5" s="57">
        <v>3575.85</v>
      </c>
      <c r="D5" s="55">
        <v>482000645</v>
      </c>
      <c r="E5" s="60">
        <v>45263</v>
      </c>
      <c r="F5" s="161">
        <v>5138</v>
      </c>
      <c r="G5" s="161">
        <v>5138</v>
      </c>
      <c r="H5" s="161">
        <v>4653</v>
      </c>
    </row>
    <row r="6" spans="1:8" s="59" customFormat="1" x14ac:dyDescent="0.25">
      <c r="A6" s="68" t="s">
        <v>155</v>
      </c>
      <c r="B6" s="57">
        <v>3763.05</v>
      </c>
      <c r="C6" s="57">
        <v>3763.05</v>
      </c>
      <c r="D6" s="55">
        <v>482000647</v>
      </c>
      <c r="E6" s="60">
        <v>45265</v>
      </c>
      <c r="F6" s="161">
        <v>5157</v>
      </c>
      <c r="G6" s="161">
        <v>5157</v>
      </c>
      <c r="H6" s="161">
        <v>4681</v>
      </c>
    </row>
    <row r="7" spans="1:8" s="59" customFormat="1" x14ac:dyDescent="0.25">
      <c r="A7" s="68" t="s">
        <v>155</v>
      </c>
      <c r="B7" s="57">
        <v>3738.1</v>
      </c>
      <c r="C7" s="57">
        <v>3738.1</v>
      </c>
      <c r="D7" s="55">
        <v>482000648</v>
      </c>
      <c r="E7" s="60">
        <v>45269</v>
      </c>
      <c r="F7" s="161">
        <v>5166</v>
      </c>
      <c r="G7" s="161">
        <v>5166</v>
      </c>
      <c r="H7" s="161">
        <v>4676</v>
      </c>
    </row>
    <row r="8" spans="1:8" s="59" customFormat="1" x14ac:dyDescent="0.25">
      <c r="A8" s="68" t="s">
        <v>155</v>
      </c>
      <c r="B8" s="57">
        <v>3751.45</v>
      </c>
      <c r="C8" s="57">
        <v>3751.45</v>
      </c>
      <c r="D8" s="55">
        <v>482000650</v>
      </c>
      <c r="E8" s="60">
        <v>45272</v>
      </c>
      <c r="F8" s="161">
        <v>5145</v>
      </c>
      <c r="G8" s="161">
        <v>5145</v>
      </c>
      <c r="H8" s="161">
        <v>4688</v>
      </c>
    </row>
    <row r="9" spans="1:8" s="59" customFormat="1" x14ac:dyDescent="0.25">
      <c r="A9" s="68" t="s">
        <v>155</v>
      </c>
      <c r="B9" s="57">
        <v>3723.1</v>
      </c>
      <c r="C9" s="57">
        <v>3723.1</v>
      </c>
      <c r="D9" s="55">
        <v>482000657</v>
      </c>
      <c r="E9" s="60">
        <v>45277</v>
      </c>
      <c r="F9" s="161">
        <v>5152</v>
      </c>
      <c r="G9" s="161">
        <v>5152</v>
      </c>
      <c r="H9" s="161">
        <v>4647</v>
      </c>
    </row>
    <row r="10" spans="1:8" s="59" customFormat="1" x14ac:dyDescent="0.25">
      <c r="A10" s="68" t="s">
        <v>155</v>
      </c>
      <c r="B10" s="57">
        <v>3974.7</v>
      </c>
      <c r="C10" s="57">
        <v>3974.7</v>
      </c>
      <c r="D10" s="55">
        <v>482000659</v>
      </c>
      <c r="E10" s="60">
        <v>45281</v>
      </c>
      <c r="F10" s="161">
        <v>5147</v>
      </c>
      <c r="G10" s="161">
        <v>5147</v>
      </c>
      <c r="H10" s="161">
        <v>4719</v>
      </c>
    </row>
    <row r="11" spans="1:8" s="59" customFormat="1" x14ac:dyDescent="0.25">
      <c r="A11" s="68" t="s">
        <v>155</v>
      </c>
      <c r="B11" s="57">
        <v>3501.75</v>
      </c>
      <c r="C11" s="57">
        <v>3501.75</v>
      </c>
      <c r="D11" s="55">
        <v>482000660</v>
      </c>
      <c r="E11" s="60">
        <v>45282</v>
      </c>
      <c r="F11" s="161">
        <v>5235</v>
      </c>
      <c r="G11" s="161">
        <v>5235</v>
      </c>
      <c r="H11" s="161">
        <v>4716</v>
      </c>
    </row>
    <row r="12" spans="1:8" s="59" customFormat="1" x14ac:dyDescent="0.25">
      <c r="A12" s="68" t="s">
        <v>155</v>
      </c>
      <c r="B12" s="57">
        <v>3878.5</v>
      </c>
      <c r="C12" s="57">
        <v>3878.5</v>
      </c>
      <c r="D12" s="55">
        <v>482000662</v>
      </c>
      <c r="E12" s="60">
        <v>45285</v>
      </c>
      <c r="F12" s="161">
        <v>5235</v>
      </c>
      <c r="G12" s="161">
        <v>5235</v>
      </c>
      <c r="H12" s="161">
        <v>4716</v>
      </c>
    </row>
    <row r="13" spans="1:8" s="59" customFormat="1" x14ac:dyDescent="0.25">
      <c r="A13" s="68" t="s">
        <v>155</v>
      </c>
      <c r="B13" s="57">
        <v>3854</v>
      </c>
      <c r="C13" s="57">
        <v>3854</v>
      </c>
      <c r="D13" s="55">
        <v>482000663</v>
      </c>
      <c r="E13" s="60">
        <v>45286</v>
      </c>
      <c r="F13" s="161">
        <v>5246</v>
      </c>
      <c r="G13" s="161">
        <v>5246</v>
      </c>
      <c r="H13" s="161">
        <v>4722</v>
      </c>
    </row>
    <row r="14" spans="1:8" s="59" customFormat="1" x14ac:dyDescent="0.25">
      <c r="A14" s="68" t="s">
        <v>155</v>
      </c>
      <c r="B14" s="57">
        <v>4033.3</v>
      </c>
      <c r="C14" s="57">
        <v>4033.3</v>
      </c>
      <c r="D14" s="55">
        <v>482000664</v>
      </c>
      <c r="E14" s="60">
        <v>45286</v>
      </c>
      <c r="F14" s="161">
        <v>5268</v>
      </c>
      <c r="G14" s="161">
        <v>5268</v>
      </c>
      <c r="H14" s="161">
        <v>4749</v>
      </c>
    </row>
    <row r="15" spans="1:8" s="59" customFormat="1" x14ac:dyDescent="0.25">
      <c r="A15" s="68" t="s">
        <v>155</v>
      </c>
      <c r="B15" s="57">
        <v>3999.9</v>
      </c>
      <c r="C15" s="57">
        <v>3999.9</v>
      </c>
      <c r="D15" s="55">
        <v>482000665</v>
      </c>
      <c r="E15" s="60">
        <v>45287</v>
      </c>
      <c r="F15" s="161">
        <v>5246</v>
      </c>
      <c r="G15" s="161">
        <v>5246</v>
      </c>
      <c r="H15" s="161">
        <v>4731</v>
      </c>
    </row>
    <row r="16" spans="1:8" s="59" customFormat="1" x14ac:dyDescent="0.25">
      <c r="A16" s="68" t="s">
        <v>155</v>
      </c>
      <c r="B16" s="57">
        <v>4057.85</v>
      </c>
      <c r="C16" s="57">
        <v>4057.85</v>
      </c>
      <c r="D16" s="55">
        <v>482000667</v>
      </c>
      <c r="E16" s="60">
        <v>45288</v>
      </c>
      <c r="F16" s="161">
        <v>5267</v>
      </c>
      <c r="G16" s="161">
        <v>5267</v>
      </c>
      <c r="H16" s="161">
        <v>4762</v>
      </c>
    </row>
    <row r="17" spans="1:8" s="59" customFormat="1" x14ac:dyDescent="0.25">
      <c r="A17" s="68" t="s">
        <v>155</v>
      </c>
      <c r="B17" s="57">
        <v>3750.7</v>
      </c>
      <c r="C17" s="57">
        <v>3750.7</v>
      </c>
      <c r="D17" s="55">
        <v>482000668</v>
      </c>
      <c r="E17" s="60">
        <v>45289</v>
      </c>
      <c r="F17" s="161">
        <v>5280</v>
      </c>
      <c r="G17" s="161">
        <v>5280</v>
      </c>
      <c r="H17" s="161">
        <v>4761</v>
      </c>
    </row>
    <row r="18" spans="1:8" s="64" customFormat="1" x14ac:dyDescent="0.25">
      <c r="A18" s="61" t="s">
        <v>145</v>
      </c>
      <c r="B18" s="62" t="s">
        <v>115</v>
      </c>
      <c r="C18" s="63">
        <f>SUM(C2:C17)</f>
        <v>91632.219999999987</v>
      </c>
      <c r="D18" s="62" t="s">
        <v>115</v>
      </c>
      <c r="E18" s="62" t="s">
        <v>115</v>
      </c>
      <c r="F18" s="164">
        <f>IF($C$18=0,0,ROUND(SUMPRODUCT($C$2:$C$17,F2:F17)/$C$18,0))</f>
        <v>5223</v>
      </c>
      <c r="G18" s="164">
        <f t="shared" ref="G18:H18" si="0">IF($C$18=0,0,ROUND(SUMPRODUCT($C$2:$C$17,G2:G17)/$C$18,0))</f>
        <v>5223</v>
      </c>
      <c r="H18" s="164">
        <f t="shared" si="0"/>
        <v>4713</v>
      </c>
    </row>
    <row r="20" spans="1:8" x14ac:dyDescent="0.25">
      <c r="C20" s="66"/>
    </row>
  </sheetData>
  <autoFilter ref="A1:H17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6"/>
  <sheetViews>
    <sheetView view="pageBreakPreview" zoomScaleSheetLayoutView="100" workbookViewId="0">
      <pane ySplit="1" topLeftCell="A339" activePane="bottomLeft" state="frozen"/>
      <selection activeCell="F14" sqref="F14"/>
      <selection pane="bottomLeft" activeCell="C370" sqref="C370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9" width="8" style="65"/>
    <col min="10" max="10" width="9.140625" style="65" bestFit="1" customWidth="1"/>
    <col min="11" max="16384" width="8" style="65"/>
  </cols>
  <sheetData>
    <row r="1" spans="1:11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11" s="59" customFormat="1" x14ac:dyDescent="0.25">
      <c r="A2" s="55" t="s">
        <v>114</v>
      </c>
      <c r="B2" s="56" t="s">
        <v>115</v>
      </c>
      <c r="C2" s="57">
        <v>41165.54</v>
      </c>
      <c r="D2" s="56" t="s">
        <v>115</v>
      </c>
      <c r="E2" s="56" t="s">
        <v>115</v>
      </c>
      <c r="F2" s="160">
        <v>4029.81</v>
      </c>
      <c r="G2" s="160">
        <v>3467.11</v>
      </c>
      <c r="H2" s="160">
        <v>3105.93</v>
      </c>
    </row>
    <row r="3" spans="1:11" s="59" customFormat="1" x14ac:dyDescent="0.25">
      <c r="A3" s="55" t="s">
        <v>135</v>
      </c>
      <c r="B3" s="57">
        <v>3872.14</v>
      </c>
      <c r="C3" s="57">
        <v>3679.63</v>
      </c>
      <c r="D3" s="55">
        <v>161002283</v>
      </c>
      <c r="E3" s="60">
        <v>45229</v>
      </c>
      <c r="F3" s="161">
        <v>4041</v>
      </c>
      <c r="G3" s="161">
        <v>3326</v>
      </c>
      <c r="H3" s="161">
        <v>3027</v>
      </c>
      <c r="J3" s="162"/>
      <c r="K3" s="162"/>
    </row>
    <row r="4" spans="1:11" s="59" customFormat="1" x14ac:dyDescent="0.25">
      <c r="A4" s="55" t="s">
        <v>140</v>
      </c>
      <c r="B4" s="57">
        <v>4138.9399999999996</v>
      </c>
      <c r="C4" s="57">
        <v>3894.84</v>
      </c>
      <c r="D4" s="55">
        <v>161002291</v>
      </c>
      <c r="E4" s="60">
        <v>45229</v>
      </c>
      <c r="F4" s="161">
        <v>3537</v>
      </c>
      <c r="G4" s="161">
        <v>3753</v>
      </c>
      <c r="H4" s="161">
        <v>3484</v>
      </c>
      <c r="J4" s="162"/>
      <c r="K4" s="162"/>
    </row>
    <row r="5" spans="1:11" s="59" customFormat="1" x14ac:dyDescent="0.25">
      <c r="A5" s="55" t="s">
        <v>119</v>
      </c>
      <c r="B5" s="57">
        <v>3879.65</v>
      </c>
      <c r="C5" s="57">
        <v>3603.91</v>
      </c>
      <c r="D5" s="55">
        <v>161004769</v>
      </c>
      <c r="E5" s="60">
        <v>45230</v>
      </c>
      <c r="F5" s="161">
        <v>3985</v>
      </c>
      <c r="G5" s="161">
        <v>2797</v>
      </c>
      <c r="H5" s="161">
        <v>2545</v>
      </c>
      <c r="J5" s="162"/>
      <c r="K5" s="162"/>
    </row>
    <row r="6" spans="1:11" s="59" customFormat="1" x14ac:dyDescent="0.25">
      <c r="A6" s="55" t="s">
        <v>122</v>
      </c>
      <c r="B6" s="57">
        <v>4119.1400000000003</v>
      </c>
      <c r="C6" s="57">
        <v>4198.17</v>
      </c>
      <c r="D6" s="55">
        <v>161011301</v>
      </c>
      <c r="E6" s="60">
        <v>45230</v>
      </c>
      <c r="F6" s="161">
        <v>4164</v>
      </c>
      <c r="G6" s="161">
        <v>2569</v>
      </c>
      <c r="H6" s="161">
        <v>2276</v>
      </c>
      <c r="J6" s="162"/>
      <c r="K6" s="162"/>
    </row>
    <row r="7" spans="1:11" s="59" customFormat="1" x14ac:dyDescent="0.25">
      <c r="A7" s="55" t="s">
        <v>133</v>
      </c>
      <c r="B7" s="57">
        <v>3951.25</v>
      </c>
      <c r="C7" s="57">
        <v>3951.25</v>
      </c>
      <c r="D7" s="55">
        <v>461000024</v>
      </c>
      <c r="E7" s="60">
        <v>45230</v>
      </c>
      <c r="F7" s="161">
        <v>4092</v>
      </c>
      <c r="G7" s="161">
        <v>3011</v>
      </c>
      <c r="H7" s="161">
        <v>2713</v>
      </c>
      <c r="J7" s="162"/>
      <c r="K7" s="162"/>
    </row>
    <row r="8" spans="1:11" s="59" customFormat="1" x14ac:dyDescent="0.25">
      <c r="A8" s="55" t="s">
        <v>140</v>
      </c>
      <c r="B8" s="57">
        <v>3797.58</v>
      </c>
      <c r="C8" s="57">
        <v>3632.39</v>
      </c>
      <c r="D8" s="55">
        <v>161002294</v>
      </c>
      <c r="E8" s="60">
        <v>45231</v>
      </c>
      <c r="F8" s="161">
        <v>3303</v>
      </c>
      <c r="G8" s="161">
        <v>3615</v>
      </c>
      <c r="H8" s="161">
        <v>3287</v>
      </c>
      <c r="J8" s="162"/>
      <c r="K8" s="162"/>
    </row>
    <row r="9" spans="1:11" s="59" customFormat="1" x14ac:dyDescent="0.25">
      <c r="A9" s="55" t="s">
        <v>122</v>
      </c>
      <c r="B9" s="57">
        <v>4074.89</v>
      </c>
      <c r="C9" s="57">
        <v>4070.39</v>
      </c>
      <c r="D9" s="55">
        <v>161011303</v>
      </c>
      <c r="E9" s="60">
        <v>45231</v>
      </c>
      <c r="F9" s="161">
        <v>4287</v>
      </c>
      <c r="G9" s="161">
        <v>3183</v>
      </c>
      <c r="H9" s="161">
        <v>2821</v>
      </c>
      <c r="J9" s="162"/>
      <c r="K9" s="162"/>
    </row>
    <row r="10" spans="1:11" s="59" customFormat="1" x14ac:dyDescent="0.25">
      <c r="A10" s="55" t="s">
        <v>122</v>
      </c>
      <c r="B10" s="57">
        <v>4136.78</v>
      </c>
      <c r="C10" s="57">
        <v>4269.6899999999996</v>
      </c>
      <c r="D10" s="55">
        <v>161011306</v>
      </c>
      <c r="E10" s="60">
        <v>45231</v>
      </c>
      <c r="F10" s="161">
        <v>4351</v>
      </c>
      <c r="G10" s="161">
        <v>3640</v>
      </c>
      <c r="H10" s="161">
        <v>3228</v>
      </c>
      <c r="J10" s="162"/>
      <c r="K10" s="162"/>
    </row>
    <row r="11" spans="1:11" s="59" customFormat="1" x14ac:dyDescent="0.25">
      <c r="A11" s="55" t="s">
        <v>133</v>
      </c>
      <c r="B11" s="57">
        <v>3922.3</v>
      </c>
      <c r="C11" s="57">
        <v>3922.3</v>
      </c>
      <c r="D11" s="55">
        <v>461000025</v>
      </c>
      <c r="E11" s="60">
        <v>45231</v>
      </c>
      <c r="F11" s="161">
        <v>4092</v>
      </c>
      <c r="G11" s="161">
        <v>3643</v>
      </c>
      <c r="H11" s="161">
        <v>3193</v>
      </c>
      <c r="J11" s="162"/>
      <c r="K11" s="162"/>
    </row>
    <row r="12" spans="1:11" s="59" customFormat="1" x14ac:dyDescent="0.25">
      <c r="A12" s="55" t="s">
        <v>163</v>
      </c>
      <c r="B12" s="57">
        <v>116.94427919888955</v>
      </c>
      <c r="C12" s="57">
        <v>117.95</v>
      </c>
      <c r="D12" s="55" t="s">
        <v>160</v>
      </c>
      <c r="E12" s="60">
        <v>45231</v>
      </c>
      <c r="F12" s="161">
        <v>4343</v>
      </c>
      <c r="G12" s="161">
        <v>3962</v>
      </c>
      <c r="H12" s="161">
        <v>3636</v>
      </c>
      <c r="J12" s="162"/>
      <c r="K12" s="162"/>
    </row>
    <row r="13" spans="1:11" s="59" customFormat="1" x14ac:dyDescent="0.25">
      <c r="A13" s="55" t="s">
        <v>152</v>
      </c>
      <c r="B13" s="57">
        <v>1195.0525480864565</v>
      </c>
      <c r="C13" s="57">
        <v>1205.33</v>
      </c>
      <c r="D13" s="55" t="s">
        <v>160</v>
      </c>
      <c r="E13" s="60">
        <v>45231</v>
      </c>
      <c r="F13" s="161">
        <v>4762</v>
      </c>
      <c r="G13" s="161">
        <v>3552</v>
      </c>
      <c r="H13" s="161">
        <v>3255</v>
      </c>
      <c r="J13" s="162"/>
      <c r="K13" s="162"/>
    </row>
    <row r="14" spans="1:11" s="59" customFormat="1" x14ac:dyDescent="0.25">
      <c r="A14" s="55" t="s">
        <v>125</v>
      </c>
      <c r="B14" s="57">
        <v>654.55086258179654</v>
      </c>
      <c r="C14" s="57">
        <v>660.18</v>
      </c>
      <c r="D14" s="55" t="s">
        <v>160</v>
      </c>
      <c r="E14" s="60">
        <v>45231</v>
      </c>
      <c r="F14" s="161">
        <v>4387</v>
      </c>
      <c r="G14" s="161">
        <v>3942</v>
      </c>
      <c r="H14" s="161">
        <v>3649</v>
      </c>
      <c r="J14" s="162"/>
      <c r="K14" s="162"/>
    </row>
    <row r="15" spans="1:11" s="59" customFormat="1" x14ac:dyDescent="0.25">
      <c r="A15" s="55" t="s">
        <v>125</v>
      </c>
      <c r="B15" s="57">
        <v>568.818163791394</v>
      </c>
      <c r="C15" s="57">
        <v>573.71</v>
      </c>
      <c r="D15" s="55" t="s">
        <v>160</v>
      </c>
      <c r="E15" s="60">
        <v>45231</v>
      </c>
      <c r="F15" s="161">
        <v>4387</v>
      </c>
      <c r="G15" s="161">
        <v>3942</v>
      </c>
      <c r="H15" s="161">
        <v>3649</v>
      </c>
      <c r="J15" s="162"/>
      <c r="K15" s="162"/>
    </row>
    <row r="16" spans="1:11" s="59" customFormat="1" x14ac:dyDescent="0.25">
      <c r="A16" s="55" t="s">
        <v>127</v>
      </c>
      <c r="B16" s="57">
        <v>387.8346222486615</v>
      </c>
      <c r="C16" s="57">
        <v>391.17</v>
      </c>
      <c r="D16" s="55" t="s">
        <v>160</v>
      </c>
      <c r="E16" s="60">
        <v>45231</v>
      </c>
      <c r="F16" s="161">
        <v>4756</v>
      </c>
      <c r="G16" s="161">
        <v>3762</v>
      </c>
      <c r="H16" s="161">
        <v>3469</v>
      </c>
      <c r="J16" s="162"/>
      <c r="K16" s="162"/>
    </row>
    <row r="17" spans="1:11" s="59" customFormat="1" x14ac:dyDescent="0.25">
      <c r="A17" s="55" t="s">
        <v>127</v>
      </c>
      <c r="B17" s="57">
        <v>506.76184810628592</v>
      </c>
      <c r="C17" s="57">
        <v>511.12</v>
      </c>
      <c r="D17" s="55" t="s">
        <v>160</v>
      </c>
      <c r="E17" s="60">
        <v>45231</v>
      </c>
      <c r="F17" s="161">
        <v>4756</v>
      </c>
      <c r="G17" s="161">
        <v>3762</v>
      </c>
      <c r="H17" s="161">
        <v>3469</v>
      </c>
      <c r="J17" s="162"/>
      <c r="K17" s="162"/>
    </row>
    <row r="18" spans="1:11" s="59" customFormat="1" x14ac:dyDescent="0.25">
      <c r="A18" s="55" t="s">
        <v>128</v>
      </c>
      <c r="B18" s="57">
        <v>622.88320444180056</v>
      </c>
      <c r="C18" s="57">
        <v>628.24</v>
      </c>
      <c r="D18" s="55" t="s">
        <v>160</v>
      </c>
      <c r="E18" s="60">
        <v>45231</v>
      </c>
      <c r="F18" s="161">
        <v>4213</v>
      </c>
      <c r="G18" s="161">
        <v>3392</v>
      </c>
      <c r="H18" s="161">
        <v>3100</v>
      </c>
      <c r="J18" s="162"/>
      <c r="K18" s="162"/>
    </row>
    <row r="19" spans="1:11" s="59" customFormat="1" x14ac:dyDescent="0.25">
      <c r="A19" s="55" t="s">
        <v>128</v>
      </c>
      <c r="B19" s="57">
        <v>692.87130676184813</v>
      </c>
      <c r="C19" s="57">
        <v>698.83</v>
      </c>
      <c r="D19" s="55" t="s">
        <v>160</v>
      </c>
      <c r="E19" s="60">
        <v>45231</v>
      </c>
      <c r="F19" s="161">
        <v>4213</v>
      </c>
      <c r="G19" s="161">
        <v>3392</v>
      </c>
      <c r="H19" s="161">
        <v>3100</v>
      </c>
      <c r="J19" s="162"/>
      <c r="K19" s="162"/>
    </row>
    <row r="20" spans="1:11" s="59" customFormat="1" x14ac:dyDescent="0.25">
      <c r="A20" s="55" t="s">
        <v>129</v>
      </c>
      <c r="B20" s="57">
        <v>4169.26</v>
      </c>
      <c r="C20" s="57">
        <v>4004.16</v>
      </c>
      <c r="D20" s="55">
        <v>161001533</v>
      </c>
      <c r="E20" s="60">
        <v>45232</v>
      </c>
      <c r="F20" s="161">
        <v>4774</v>
      </c>
      <c r="G20" s="161">
        <v>4516</v>
      </c>
      <c r="H20" s="161">
        <v>4047</v>
      </c>
      <c r="J20" s="162"/>
      <c r="K20" s="162"/>
    </row>
    <row r="21" spans="1:11" s="59" customFormat="1" x14ac:dyDescent="0.25">
      <c r="A21" s="55" t="s">
        <v>175</v>
      </c>
      <c r="B21" s="57">
        <v>3970.2</v>
      </c>
      <c r="C21" s="57">
        <v>3970.2</v>
      </c>
      <c r="D21" s="55">
        <v>482000122</v>
      </c>
      <c r="E21" s="60">
        <v>45232</v>
      </c>
      <c r="F21" s="161">
        <v>4156</v>
      </c>
      <c r="G21" s="161">
        <v>3087</v>
      </c>
      <c r="H21" s="161">
        <v>2681</v>
      </c>
      <c r="J21" s="162"/>
      <c r="K21" s="162"/>
    </row>
    <row r="22" spans="1:11" s="59" customFormat="1" x14ac:dyDescent="0.25">
      <c r="A22" s="55" t="s">
        <v>123</v>
      </c>
      <c r="B22" s="57">
        <v>726.99</v>
      </c>
      <c r="C22" s="57">
        <v>726.99</v>
      </c>
      <c r="D22" s="55" t="s">
        <v>124</v>
      </c>
      <c r="E22" s="60">
        <v>45232</v>
      </c>
      <c r="F22" s="161">
        <v>4099</v>
      </c>
      <c r="G22" s="161">
        <v>3320</v>
      </c>
      <c r="H22" s="161">
        <v>2992</v>
      </c>
      <c r="J22" s="162"/>
      <c r="K22" s="162"/>
    </row>
    <row r="23" spans="1:11" s="59" customFormat="1" x14ac:dyDescent="0.25">
      <c r="A23" s="55" t="s">
        <v>162</v>
      </c>
      <c r="B23" s="57">
        <v>553.69000000000005</v>
      </c>
      <c r="C23" s="57">
        <v>553.69000000000005</v>
      </c>
      <c r="D23" s="55" t="s">
        <v>124</v>
      </c>
      <c r="E23" s="60">
        <v>45232</v>
      </c>
      <c r="F23" s="161">
        <v>4281</v>
      </c>
      <c r="G23" s="161">
        <v>3416</v>
      </c>
      <c r="H23" s="161">
        <v>3068</v>
      </c>
      <c r="J23" s="162"/>
      <c r="K23" s="162"/>
    </row>
    <row r="24" spans="1:11" s="59" customFormat="1" x14ac:dyDescent="0.25">
      <c r="A24" s="55" t="s">
        <v>163</v>
      </c>
      <c r="B24" s="57">
        <v>160.77731509022408</v>
      </c>
      <c r="C24" s="57">
        <v>162.16</v>
      </c>
      <c r="D24" s="55" t="s">
        <v>160</v>
      </c>
      <c r="E24" s="60">
        <v>45232</v>
      </c>
      <c r="F24" s="161">
        <v>4028</v>
      </c>
      <c r="G24" s="161">
        <v>3576</v>
      </c>
      <c r="H24" s="161">
        <v>3337</v>
      </c>
      <c r="J24" s="162"/>
      <c r="K24" s="162"/>
    </row>
    <row r="25" spans="1:11" s="59" customFormat="1" x14ac:dyDescent="0.25">
      <c r="A25" s="55" t="s">
        <v>152</v>
      </c>
      <c r="B25" s="57">
        <v>1210.1725163593098</v>
      </c>
      <c r="C25" s="57">
        <v>1220.58</v>
      </c>
      <c r="D25" s="55" t="s">
        <v>160</v>
      </c>
      <c r="E25" s="60">
        <v>45232</v>
      </c>
      <c r="F25" s="161">
        <v>4587</v>
      </c>
      <c r="G25" s="161">
        <v>2898</v>
      </c>
      <c r="H25" s="161">
        <v>2626</v>
      </c>
      <c r="J25" s="162"/>
      <c r="K25" s="162"/>
    </row>
    <row r="26" spans="1:11" s="59" customFormat="1" x14ac:dyDescent="0.25">
      <c r="A26" s="55" t="s">
        <v>125</v>
      </c>
      <c r="B26" s="57">
        <v>661.65972635336107</v>
      </c>
      <c r="C26" s="57">
        <v>667.35</v>
      </c>
      <c r="D26" s="55" t="s">
        <v>160</v>
      </c>
      <c r="E26" s="60">
        <v>45232</v>
      </c>
      <c r="F26" s="161">
        <v>3915</v>
      </c>
      <c r="G26" s="161">
        <v>3510</v>
      </c>
      <c r="H26" s="161">
        <v>3163</v>
      </c>
      <c r="J26" s="162"/>
      <c r="K26" s="162"/>
    </row>
    <row r="27" spans="1:11" s="59" customFormat="1" x14ac:dyDescent="0.25">
      <c r="A27" s="55" t="s">
        <v>125</v>
      </c>
      <c r="B27" s="57">
        <v>742.1673606979972</v>
      </c>
      <c r="C27" s="57">
        <v>748.55</v>
      </c>
      <c r="D27" s="55" t="s">
        <v>160</v>
      </c>
      <c r="E27" s="60">
        <v>45232</v>
      </c>
      <c r="F27" s="161">
        <v>3915</v>
      </c>
      <c r="G27" s="161">
        <v>3510</v>
      </c>
      <c r="H27" s="161">
        <v>3163</v>
      </c>
      <c r="J27" s="162"/>
      <c r="K27" s="162"/>
    </row>
    <row r="28" spans="1:11" s="59" customFormat="1" x14ac:dyDescent="0.25">
      <c r="A28" s="55" t="s">
        <v>127</v>
      </c>
      <c r="B28" s="57">
        <v>338.16180844735277</v>
      </c>
      <c r="C28" s="57">
        <v>341.07</v>
      </c>
      <c r="D28" s="55" t="s">
        <v>160</v>
      </c>
      <c r="E28" s="60">
        <v>45232</v>
      </c>
      <c r="F28" s="161">
        <v>5035</v>
      </c>
      <c r="G28" s="161">
        <v>3473</v>
      </c>
      <c r="H28" s="161">
        <v>3214</v>
      </c>
      <c r="J28" s="162"/>
      <c r="K28" s="162"/>
    </row>
    <row r="29" spans="1:11" s="59" customFormat="1" x14ac:dyDescent="0.25">
      <c r="A29" s="55" t="s">
        <v>127</v>
      </c>
      <c r="B29" s="57">
        <v>487.66607178266906</v>
      </c>
      <c r="C29" s="57">
        <v>491.86</v>
      </c>
      <c r="D29" s="55" t="s">
        <v>160</v>
      </c>
      <c r="E29" s="60">
        <v>45232</v>
      </c>
      <c r="F29" s="161">
        <v>5035</v>
      </c>
      <c r="G29" s="161">
        <v>3473</v>
      </c>
      <c r="H29" s="161">
        <v>3214</v>
      </c>
      <c r="J29" s="162"/>
      <c r="K29" s="162"/>
    </row>
    <row r="30" spans="1:11" s="59" customFormat="1" x14ac:dyDescent="0.25">
      <c r="A30" s="55" t="s">
        <v>128</v>
      </c>
      <c r="B30" s="57">
        <v>563.7021614118579</v>
      </c>
      <c r="C30" s="57">
        <v>568.54999999999995</v>
      </c>
      <c r="D30" s="55" t="s">
        <v>160</v>
      </c>
      <c r="E30" s="60">
        <v>45232</v>
      </c>
      <c r="F30" s="161">
        <v>3812</v>
      </c>
      <c r="G30" s="161">
        <v>3664</v>
      </c>
      <c r="H30" s="161">
        <v>3271</v>
      </c>
      <c r="J30" s="162"/>
      <c r="K30" s="162"/>
    </row>
    <row r="31" spans="1:11" s="59" customFormat="1" x14ac:dyDescent="0.25">
      <c r="A31" s="55" t="s">
        <v>128</v>
      </c>
      <c r="B31" s="57">
        <v>778.0785246876859</v>
      </c>
      <c r="C31" s="57">
        <v>784.77</v>
      </c>
      <c r="D31" s="55" t="s">
        <v>160</v>
      </c>
      <c r="E31" s="60">
        <v>45232</v>
      </c>
      <c r="F31" s="161">
        <v>3812</v>
      </c>
      <c r="G31" s="161">
        <v>3664</v>
      </c>
      <c r="H31" s="161">
        <v>3271</v>
      </c>
      <c r="J31" s="162"/>
      <c r="K31" s="162"/>
    </row>
    <row r="32" spans="1:11" s="59" customFormat="1" x14ac:dyDescent="0.25">
      <c r="A32" s="55" t="s">
        <v>138</v>
      </c>
      <c r="B32" s="57">
        <v>277.99</v>
      </c>
      <c r="C32" s="57">
        <v>277.99</v>
      </c>
      <c r="D32" s="55" t="s">
        <v>161</v>
      </c>
      <c r="E32" s="60">
        <v>45232</v>
      </c>
      <c r="F32" s="161">
        <v>4085</v>
      </c>
      <c r="G32" s="161">
        <v>4521</v>
      </c>
      <c r="H32" s="161">
        <v>4040</v>
      </c>
      <c r="J32" s="162"/>
      <c r="K32" s="162"/>
    </row>
    <row r="33" spans="1:11" s="59" customFormat="1" x14ac:dyDescent="0.25">
      <c r="A33" s="55" t="s">
        <v>129</v>
      </c>
      <c r="B33" s="57">
        <v>4094.26</v>
      </c>
      <c r="C33" s="57">
        <v>3891.66</v>
      </c>
      <c r="D33" s="55">
        <v>161001534</v>
      </c>
      <c r="E33" s="60">
        <v>45233</v>
      </c>
      <c r="F33" s="161">
        <v>4755</v>
      </c>
      <c r="G33" s="161">
        <v>3059</v>
      </c>
      <c r="H33" s="161">
        <v>2607</v>
      </c>
      <c r="J33" s="162"/>
      <c r="K33" s="162"/>
    </row>
    <row r="34" spans="1:11" s="59" customFormat="1" x14ac:dyDescent="0.25">
      <c r="A34" s="55" t="s">
        <v>117</v>
      </c>
      <c r="B34" s="57">
        <v>3807.35</v>
      </c>
      <c r="C34" s="57">
        <v>3620.89</v>
      </c>
      <c r="D34" s="55">
        <v>161001546</v>
      </c>
      <c r="E34" s="60">
        <v>45233</v>
      </c>
      <c r="F34" s="161">
        <v>3506</v>
      </c>
      <c r="G34" s="161">
        <v>3914</v>
      </c>
      <c r="H34" s="161">
        <v>3463</v>
      </c>
      <c r="J34" s="162"/>
      <c r="K34" s="162"/>
    </row>
    <row r="35" spans="1:11" s="59" customFormat="1" x14ac:dyDescent="0.25">
      <c r="A35" s="55" t="s">
        <v>133</v>
      </c>
      <c r="B35" s="57">
        <v>3885.42</v>
      </c>
      <c r="C35" s="57">
        <v>3885.42</v>
      </c>
      <c r="D35" s="55">
        <v>461000027</v>
      </c>
      <c r="E35" s="60">
        <v>45233</v>
      </c>
      <c r="F35" s="161">
        <v>4092</v>
      </c>
      <c r="G35" s="161">
        <v>3529</v>
      </c>
      <c r="H35" s="161">
        <v>3156</v>
      </c>
      <c r="J35" s="162"/>
      <c r="K35" s="162"/>
    </row>
    <row r="36" spans="1:11" s="59" customFormat="1" x14ac:dyDescent="0.25">
      <c r="A36" s="55" t="s">
        <v>175</v>
      </c>
      <c r="B36" s="57">
        <v>3608.15</v>
      </c>
      <c r="C36" s="57">
        <v>3608.15</v>
      </c>
      <c r="D36" s="55">
        <v>482000123</v>
      </c>
      <c r="E36" s="60">
        <v>45233</v>
      </c>
      <c r="F36" s="161">
        <v>4156</v>
      </c>
      <c r="G36" s="161">
        <v>3092</v>
      </c>
      <c r="H36" s="161">
        <v>2702</v>
      </c>
      <c r="J36" s="162"/>
      <c r="K36" s="162"/>
    </row>
    <row r="37" spans="1:11" s="59" customFormat="1" x14ac:dyDescent="0.25">
      <c r="A37" s="55" t="s">
        <v>123</v>
      </c>
      <c r="B37" s="57">
        <v>1032.1099999999999</v>
      </c>
      <c r="C37" s="57">
        <v>1032.1099999999999</v>
      </c>
      <c r="D37" s="55" t="s">
        <v>124</v>
      </c>
      <c r="E37" s="60">
        <v>45233</v>
      </c>
      <c r="F37" s="161">
        <v>4099</v>
      </c>
      <c r="G37" s="161">
        <v>3320</v>
      </c>
      <c r="H37" s="161">
        <v>2992</v>
      </c>
      <c r="J37" s="162"/>
      <c r="K37" s="162"/>
    </row>
    <row r="38" spans="1:11" s="59" customFormat="1" x14ac:dyDescent="0.25">
      <c r="A38" s="55" t="s">
        <v>162</v>
      </c>
      <c r="B38" s="57">
        <v>2095.65</v>
      </c>
      <c r="C38" s="57">
        <v>2095.65</v>
      </c>
      <c r="D38" s="55" t="s">
        <v>124</v>
      </c>
      <c r="E38" s="60">
        <v>45233</v>
      </c>
      <c r="F38" s="161">
        <v>4281</v>
      </c>
      <c r="G38" s="161">
        <v>3416</v>
      </c>
      <c r="H38" s="161">
        <v>3068</v>
      </c>
      <c r="J38" s="162"/>
      <c r="K38" s="162"/>
    </row>
    <row r="39" spans="1:11" s="59" customFormat="1" x14ac:dyDescent="0.25">
      <c r="A39" s="55" t="s">
        <v>163</v>
      </c>
      <c r="B39" s="57">
        <v>91.711282966488199</v>
      </c>
      <c r="C39" s="57">
        <v>92.5</v>
      </c>
      <c r="D39" s="55" t="s">
        <v>160</v>
      </c>
      <c r="E39" s="60">
        <v>45233</v>
      </c>
      <c r="F39" s="161">
        <v>3850</v>
      </c>
      <c r="G39" s="161">
        <v>3807</v>
      </c>
      <c r="H39" s="161">
        <v>3550</v>
      </c>
      <c r="J39" s="162"/>
      <c r="K39" s="162"/>
    </row>
    <row r="40" spans="1:11" s="59" customFormat="1" x14ac:dyDescent="0.25">
      <c r="A40" s="55" t="s">
        <v>152</v>
      </c>
      <c r="B40" s="57">
        <v>1431.3206424747175</v>
      </c>
      <c r="C40" s="57">
        <v>1443.63</v>
      </c>
      <c r="D40" s="55" t="s">
        <v>160</v>
      </c>
      <c r="E40" s="60">
        <v>45233</v>
      </c>
      <c r="F40" s="161">
        <v>4690</v>
      </c>
      <c r="G40" s="161">
        <v>3769</v>
      </c>
      <c r="H40" s="161">
        <v>3393</v>
      </c>
      <c r="J40" s="162"/>
      <c r="K40" s="162"/>
    </row>
    <row r="41" spans="1:11" s="59" customFormat="1" x14ac:dyDescent="0.25">
      <c r="A41" s="55" t="s">
        <v>125</v>
      </c>
      <c r="B41" s="57">
        <v>708.65556216537777</v>
      </c>
      <c r="C41" s="57">
        <v>714.75</v>
      </c>
      <c r="D41" s="55" t="s">
        <v>160</v>
      </c>
      <c r="E41" s="60">
        <v>45233</v>
      </c>
      <c r="F41" s="161">
        <v>3896</v>
      </c>
      <c r="G41" s="161">
        <v>3468</v>
      </c>
      <c r="H41" s="161">
        <v>3166</v>
      </c>
      <c r="J41" s="162"/>
      <c r="K41" s="162"/>
    </row>
    <row r="42" spans="1:11" s="59" customFormat="1" x14ac:dyDescent="0.25">
      <c r="A42" s="55" t="s">
        <v>125</v>
      </c>
      <c r="B42" s="57">
        <v>745.42930795161612</v>
      </c>
      <c r="C42" s="57">
        <v>751.84</v>
      </c>
      <c r="D42" s="55" t="s">
        <v>160</v>
      </c>
      <c r="E42" s="60">
        <v>45233</v>
      </c>
      <c r="F42" s="161">
        <v>3896</v>
      </c>
      <c r="G42" s="161">
        <v>3468</v>
      </c>
      <c r="H42" s="161">
        <v>3166</v>
      </c>
      <c r="J42" s="162"/>
      <c r="K42" s="162"/>
    </row>
    <row r="43" spans="1:11" s="59" customFormat="1" x14ac:dyDescent="0.25">
      <c r="A43" s="55" t="s">
        <v>127</v>
      </c>
      <c r="B43" s="57">
        <v>233.09537973428516</v>
      </c>
      <c r="C43" s="57">
        <v>235.1</v>
      </c>
      <c r="D43" s="55" t="s">
        <v>160</v>
      </c>
      <c r="E43" s="60">
        <v>45233</v>
      </c>
      <c r="F43" s="161">
        <v>3942</v>
      </c>
      <c r="G43" s="161">
        <v>4087</v>
      </c>
      <c r="H43" s="161">
        <v>3805</v>
      </c>
      <c r="J43" s="162"/>
      <c r="K43" s="162"/>
    </row>
    <row r="44" spans="1:11" s="59" customFormat="1" x14ac:dyDescent="0.25">
      <c r="A44" s="55" t="s">
        <v>127</v>
      </c>
      <c r="B44" s="57">
        <v>408.00118976799524</v>
      </c>
      <c r="C44" s="57">
        <v>411.51</v>
      </c>
      <c r="D44" s="55" t="s">
        <v>160</v>
      </c>
      <c r="E44" s="60">
        <v>45233</v>
      </c>
      <c r="F44" s="161">
        <v>3942</v>
      </c>
      <c r="G44" s="161">
        <v>4087</v>
      </c>
      <c r="H44" s="161">
        <v>3805</v>
      </c>
      <c r="J44" s="162"/>
      <c r="K44" s="162"/>
    </row>
    <row r="45" spans="1:11" s="59" customFormat="1" x14ac:dyDescent="0.25">
      <c r="A45" s="55" t="s">
        <v>128</v>
      </c>
      <c r="B45" s="57">
        <v>612.99821534800719</v>
      </c>
      <c r="C45" s="57">
        <v>618.27</v>
      </c>
      <c r="D45" s="55" t="s">
        <v>160</v>
      </c>
      <c r="E45" s="60">
        <v>45233</v>
      </c>
      <c r="F45" s="161">
        <v>4156</v>
      </c>
      <c r="G45" s="161">
        <v>3927</v>
      </c>
      <c r="H45" s="161">
        <v>3522</v>
      </c>
      <c r="J45" s="162"/>
      <c r="K45" s="162"/>
    </row>
    <row r="46" spans="1:11" s="59" customFormat="1" x14ac:dyDescent="0.25">
      <c r="A46" s="55" t="s">
        <v>128</v>
      </c>
      <c r="B46" s="57">
        <v>766.93436446559588</v>
      </c>
      <c r="C46" s="57">
        <v>773.53</v>
      </c>
      <c r="D46" s="55" t="s">
        <v>160</v>
      </c>
      <c r="E46" s="60">
        <v>45233</v>
      </c>
      <c r="F46" s="161">
        <v>4156</v>
      </c>
      <c r="G46" s="161">
        <v>3927</v>
      </c>
      <c r="H46" s="161">
        <v>3522</v>
      </c>
      <c r="J46" s="162"/>
      <c r="K46" s="162"/>
    </row>
    <row r="47" spans="1:11" s="59" customFormat="1" x14ac:dyDescent="0.25">
      <c r="A47" s="55" t="s">
        <v>138</v>
      </c>
      <c r="B47" s="57">
        <v>172.66</v>
      </c>
      <c r="C47" s="57">
        <v>172.66</v>
      </c>
      <c r="D47" s="55" t="s">
        <v>161</v>
      </c>
      <c r="E47" s="60">
        <v>45233</v>
      </c>
      <c r="F47" s="161">
        <v>4572</v>
      </c>
      <c r="G47" s="161">
        <v>2655</v>
      </c>
      <c r="H47" s="161">
        <v>2397</v>
      </c>
      <c r="J47" s="162"/>
      <c r="K47" s="162"/>
    </row>
    <row r="48" spans="1:11" s="59" customFormat="1" x14ac:dyDescent="0.25">
      <c r="A48" s="55" t="s">
        <v>120</v>
      </c>
      <c r="B48" s="57">
        <v>4141.8500000000004</v>
      </c>
      <c r="C48" s="57">
        <v>4134.3</v>
      </c>
      <c r="D48" s="55">
        <v>161006579</v>
      </c>
      <c r="E48" s="60">
        <v>45234</v>
      </c>
      <c r="F48" s="161">
        <v>4334</v>
      </c>
      <c r="G48" s="161">
        <v>4094</v>
      </c>
      <c r="H48" s="161">
        <v>3671</v>
      </c>
      <c r="J48" s="162"/>
      <c r="K48" s="162"/>
    </row>
    <row r="49" spans="1:11" s="59" customFormat="1" x14ac:dyDescent="0.25">
      <c r="A49" s="55" t="s">
        <v>133</v>
      </c>
      <c r="B49" s="57">
        <v>4035.96</v>
      </c>
      <c r="C49" s="57">
        <v>4035.96</v>
      </c>
      <c r="D49" s="55">
        <v>461000028</v>
      </c>
      <c r="E49" s="60">
        <v>45234</v>
      </c>
      <c r="F49" s="161">
        <v>4092</v>
      </c>
      <c r="G49" s="161">
        <v>3268</v>
      </c>
      <c r="H49" s="161">
        <v>2905</v>
      </c>
      <c r="J49" s="162"/>
      <c r="K49" s="162"/>
    </row>
    <row r="50" spans="1:11" s="59" customFormat="1" x14ac:dyDescent="0.25">
      <c r="A50" s="55" t="s">
        <v>123</v>
      </c>
      <c r="B50" s="57">
        <v>1179.42</v>
      </c>
      <c r="C50" s="57">
        <v>1179.42</v>
      </c>
      <c r="D50" s="55" t="s">
        <v>124</v>
      </c>
      <c r="E50" s="60">
        <v>45234</v>
      </c>
      <c r="F50" s="161">
        <v>4099</v>
      </c>
      <c r="G50" s="161">
        <v>3320</v>
      </c>
      <c r="H50" s="161">
        <v>2992</v>
      </c>
      <c r="J50" s="162"/>
      <c r="K50" s="162"/>
    </row>
    <row r="51" spans="1:11" s="59" customFormat="1" x14ac:dyDescent="0.25">
      <c r="A51" s="55" t="s">
        <v>162</v>
      </c>
      <c r="B51" s="57">
        <v>704.44</v>
      </c>
      <c r="C51" s="57">
        <v>704.44</v>
      </c>
      <c r="D51" s="55" t="s">
        <v>124</v>
      </c>
      <c r="E51" s="60">
        <v>45234</v>
      </c>
      <c r="F51" s="161">
        <v>4281</v>
      </c>
      <c r="G51" s="161">
        <v>3416</v>
      </c>
      <c r="H51" s="161">
        <v>3068</v>
      </c>
      <c r="J51" s="162"/>
      <c r="K51" s="162"/>
    </row>
    <row r="52" spans="1:11" s="59" customFormat="1" x14ac:dyDescent="0.25">
      <c r="A52" s="55" t="s">
        <v>163</v>
      </c>
      <c r="B52" s="57">
        <v>215.5760460043625</v>
      </c>
      <c r="C52" s="57">
        <v>217.43</v>
      </c>
      <c r="D52" s="55" t="s">
        <v>160</v>
      </c>
      <c r="E52" s="60">
        <v>45234</v>
      </c>
      <c r="F52" s="161">
        <v>4113</v>
      </c>
      <c r="G52" s="161">
        <v>3535</v>
      </c>
      <c r="H52" s="161">
        <v>3206</v>
      </c>
      <c r="J52" s="162"/>
      <c r="K52" s="162"/>
    </row>
    <row r="53" spans="1:11" s="59" customFormat="1" x14ac:dyDescent="0.25">
      <c r="A53" s="55" t="s">
        <v>152</v>
      </c>
      <c r="B53" s="57">
        <v>1105.9190957763237</v>
      </c>
      <c r="C53" s="57">
        <v>1115.43</v>
      </c>
      <c r="D53" s="55" t="s">
        <v>160</v>
      </c>
      <c r="E53" s="60">
        <v>45234</v>
      </c>
      <c r="F53" s="161">
        <v>4590</v>
      </c>
      <c r="G53" s="161">
        <v>3562</v>
      </c>
      <c r="H53" s="161">
        <v>3188</v>
      </c>
      <c r="J53" s="162"/>
      <c r="K53" s="162"/>
    </row>
    <row r="54" spans="1:11" s="59" customFormat="1" x14ac:dyDescent="0.25">
      <c r="A54" s="55" t="s">
        <v>125</v>
      </c>
      <c r="B54" s="57">
        <v>382.02458853856831</v>
      </c>
      <c r="C54" s="57">
        <v>385.31</v>
      </c>
      <c r="D54" s="55" t="s">
        <v>160</v>
      </c>
      <c r="E54" s="60">
        <v>45234</v>
      </c>
      <c r="F54" s="161">
        <v>4254</v>
      </c>
      <c r="G54" s="161">
        <v>3320</v>
      </c>
      <c r="H54" s="161">
        <v>3032</v>
      </c>
      <c r="J54" s="162"/>
      <c r="K54" s="162"/>
    </row>
    <row r="55" spans="1:11" s="59" customFormat="1" x14ac:dyDescent="0.25">
      <c r="A55" s="55" t="s">
        <v>125</v>
      </c>
      <c r="B55" s="57">
        <v>388.4989093793377</v>
      </c>
      <c r="C55" s="57">
        <v>391.84</v>
      </c>
      <c r="D55" s="55" t="s">
        <v>160</v>
      </c>
      <c r="E55" s="60">
        <v>45234</v>
      </c>
      <c r="F55" s="161">
        <v>4254</v>
      </c>
      <c r="G55" s="161">
        <v>3320</v>
      </c>
      <c r="H55" s="161">
        <v>3032</v>
      </c>
      <c r="J55" s="162"/>
      <c r="K55" s="162"/>
    </row>
    <row r="56" spans="1:11" s="59" customFormat="1" x14ac:dyDescent="0.25">
      <c r="A56" s="55" t="s">
        <v>127</v>
      </c>
      <c r="B56" s="57">
        <v>259.54788816180843</v>
      </c>
      <c r="C56" s="57">
        <v>261.77999999999997</v>
      </c>
      <c r="D56" s="55" t="s">
        <v>160</v>
      </c>
      <c r="E56" s="60">
        <v>45234</v>
      </c>
      <c r="F56" s="161">
        <v>4680</v>
      </c>
      <c r="G56" s="161">
        <v>3483</v>
      </c>
      <c r="H56" s="161">
        <v>3179</v>
      </c>
      <c r="J56" s="162"/>
      <c r="K56" s="162"/>
    </row>
    <row r="57" spans="1:11" s="59" customFormat="1" x14ac:dyDescent="0.25">
      <c r="A57" s="55" t="s">
        <v>127</v>
      </c>
      <c r="B57" s="57">
        <v>540.90818956970054</v>
      </c>
      <c r="C57" s="57">
        <v>545.55999999999995</v>
      </c>
      <c r="D57" s="55" t="s">
        <v>160</v>
      </c>
      <c r="E57" s="60">
        <v>45234</v>
      </c>
      <c r="F57" s="161">
        <v>4680</v>
      </c>
      <c r="G57" s="161">
        <v>3483</v>
      </c>
      <c r="H57" s="161">
        <v>3179</v>
      </c>
      <c r="J57" s="162"/>
      <c r="K57" s="162"/>
    </row>
    <row r="58" spans="1:11" s="59" customFormat="1" x14ac:dyDescent="0.25">
      <c r="A58" s="55" t="s">
        <v>128</v>
      </c>
      <c r="B58" s="57">
        <v>624.21177870315296</v>
      </c>
      <c r="C58" s="57">
        <v>629.58000000000004</v>
      </c>
      <c r="D58" s="55" t="s">
        <v>160</v>
      </c>
      <c r="E58" s="60">
        <v>45234</v>
      </c>
      <c r="F58" s="161">
        <v>4002</v>
      </c>
      <c r="G58" s="161">
        <v>3516</v>
      </c>
      <c r="H58" s="161">
        <v>3178</v>
      </c>
      <c r="J58" s="162"/>
      <c r="K58" s="162"/>
    </row>
    <row r="59" spans="1:11" s="59" customFormat="1" x14ac:dyDescent="0.25">
      <c r="A59" s="55" t="s">
        <v>128</v>
      </c>
      <c r="B59" s="57">
        <v>842.54412056315687</v>
      </c>
      <c r="C59" s="57">
        <v>849.79</v>
      </c>
      <c r="D59" s="55" t="s">
        <v>160</v>
      </c>
      <c r="E59" s="60">
        <v>45234</v>
      </c>
      <c r="F59" s="161">
        <v>4002</v>
      </c>
      <c r="G59" s="161">
        <v>3516</v>
      </c>
      <c r="H59" s="161">
        <v>3178</v>
      </c>
      <c r="J59" s="162"/>
      <c r="K59" s="162"/>
    </row>
    <row r="60" spans="1:11" s="59" customFormat="1" x14ac:dyDescent="0.25">
      <c r="A60" s="55" t="s">
        <v>138</v>
      </c>
      <c r="B60" s="57">
        <v>215.13</v>
      </c>
      <c r="C60" s="57">
        <v>215.13</v>
      </c>
      <c r="D60" s="55" t="s">
        <v>161</v>
      </c>
      <c r="E60" s="60">
        <v>45234</v>
      </c>
      <c r="F60" s="161">
        <v>4750</v>
      </c>
      <c r="G60" s="161">
        <v>4221</v>
      </c>
      <c r="H60" s="161">
        <v>3936</v>
      </c>
      <c r="J60" s="162"/>
      <c r="K60" s="162"/>
    </row>
    <row r="61" spans="1:11" s="59" customFormat="1" x14ac:dyDescent="0.25">
      <c r="A61" s="55" t="s">
        <v>129</v>
      </c>
      <c r="B61" s="57">
        <v>4058.9</v>
      </c>
      <c r="C61" s="57">
        <v>3821.7</v>
      </c>
      <c r="D61" s="55">
        <v>161001535</v>
      </c>
      <c r="E61" s="60">
        <v>45235</v>
      </c>
      <c r="F61" s="161">
        <v>4479</v>
      </c>
      <c r="G61" s="161">
        <v>4275</v>
      </c>
      <c r="H61" s="161">
        <v>3843</v>
      </c>
      <c r="J61" s="162"/>
      <c r="K61" s="162"/>
    </row>
    <row r="62" spans="1:11" s="59" customFormat="1" x14ac:dyDescent="0.25">
      <c r="A62" s="55" t="s">
        <v>122</v>
      </c>
      <c r="B62" s="57">
        <v>4192.09</v>
      </c>
      <c r="C62" s="57">
        <v>4093.35</v>
      </c>
      <c r="D62" s="55">
        <v>161011316</v>
      </c>
      <c r="E62" s="60">
        <v>45235</v>
      </c>
      <c r="F62" s="161">
        <v>4355</v>
      </c>
      <c r="G62" s="161">
        <v>3095</v>
      </c>
      <c r="H62" s="161">
        <v>2761</v>
      </c>
      <c r="J62" s="162"/>
      <c r="K62" s="162"/>
    </row>
    <row r="63" spans="1:11" s="59" customFormat="1" x14ac:dyDescent="0.25">
      <c r="A63" s="55" t="s">
        <v>133</v>
      </c>
      <c r="B63" s="57">
        <v>3948.25</v>
      </c>
      <c r="C63" s="57">
        <v>3948.25</v>
      </c>
      <c r="D63" s="55">
        <v>461000029</v>
      </c>
      <c r="E63" s="60">
        <v>45235</v>
      </c>
      <c r="F63" s="161">
        <v>4092</v>
      </c>
      <c r="G63" s="161">
        <v>3288</v>
      </c>
      <c r="H63" s="161">
        <v>2882</v>
      </c>
      <c r="J63" s="162"/>
      <c r="K63" s="162"/>
    </row>
    <row r="64" spans="1:11" s="59" customFormat="1" x14ac:dyDescent="0.25">
      <c r="A64" s="55" t="s">
        <v>123</v>
      </c>
      <c r="B64" s="57">
        <v>1037.71</v>
      </c>
      <c r="C64" s="57">
        <v>1037.71</v>
      </c>
      <c r="D64" s="55" t="s">
        <v>124</v>
      </c>
      <c r="E64" s="60">
        <v>45235</v>
      </c>
      <c r="F64" s="161">
        <v>4099</v>
      </c>
      <c r="G64" s="161">
        <v>3320</v>
      </c>
      <c r="H64" s="161">
        <v>2992</v>
      </c>
      <c r="J64" s="162"/>
      <c r="K64" s="162"/>
    </row>
    <row r="65" spans="1:11" s="59" customFormat="1" x14ac:dyDescent="0.25">
      <c r="A65" s="55" t="s">
        <v>162</v>
      </c>
      <c r="B65" s="57">
        <v>934.27</v>
      </c>
      <c r="C65" s="57">
        <v>934.27</v>
      </c>
      <c r="D65" s="55" t="s">
        <v>124</v>
      </c>
      <c r="E65" s="60">
        <v>45235</v>
      </c>
      <c r="F65" s="161">
        <v>4281</v>
      </c>
      <c r="G65" s="161">
        <v>3416</v>
      </c>
      <c r="H65" s="161">
        <v>3068</v>
      </c>
      <c r="J65" s="162"/>
      <c r="K65" s="162"/>
    </row>
    <row r="66" spans="1:11" s="59" customFormat="1" x14ac:dyDescent="0.25">
      <c r="A66" s="55" t="s">
        <v>163</v>
      </c>
      <c r="B66" s="57">
        <v>212.50247868332343</v>
      </c>
      <c r="C66" s="57">
        <v>214.33</v>
      </c>
      <c r="D66" s="55" t="s">
        <v>160</v>
      </c>
      <c r="E66" s="60">
        <v>45235</v>
      </c>
      <c r="F66" s="161">
        <v>4922</v>
      </c>
      <c r="G66" s="161">
        <v>3817</v>
      </c>
      <c r="H66" s="161">
        <v>3496</v>
      </c>
      <c r="J66" s="162"/>
      <c r="K66" s="162"/>
    </row>
    <row r="67" spans="1:11" s="59" customFormat="1" x14ac:dyDescent="0.25">
      <c r="A67" s="55" t="s">
        <v>152</v>
      </c>
      <c r="B67" s="57">
        <v>1733.3829069998017</v>
      </c>
      <c r="C67" s="57">
        <v>1748.29</v>
      </c>
      <c r="D67" s="55" t="s">
        <v>160</v>
      </c>
      <c r="E67" s="60">
        <v>45235</v>
      </c>
      <c r="F67" s="161">
        <v>4485</v>
      </c>
      <c r="G67" s="161">
        <v>3626</v>
      </c>
      <c r="H67" s="161">
        <v>3379</v>
      </c>
      <c r="J67" s="162"/>
      <c r="K67" s="162"/>
    </row>
    <row r="68" spans="1:11" s="59" customFormat="1" x14ac:dyDescent="0.25">
      <c r="A68" s="55" t="s">
        <v>125</v>
      </c>
      <c r="B68" s="57">
        <v>205.02676977989293</v>
      </c>
      <c r="C68" s="57">
        <v>206.79</v>
      </c>
      <c r="D68" s="55" t="s">
        <v>160</v>
      </c>
      <c r="E68" s="60">
        <v>45235</v>
      </c>
      <c r="F68" s="161">
        <v>4209</v>
      </c>
      <c r="G68" s="161">
        <v>3420</v>
      </c>
      <c r="H68" s="161">
        <v>3105</v>
      </c>
      <c r="J68" s="162"/>
      <c r="K68" s="162"/>
    </row>
    <row r="69" spans="1:11" s="59" customFormat="1" x14ac:dyDescent="0.25">
      <c r="A69" s="55" t="s">
        <v>125</v>
      </c>
      <c r="B69" s="57">
        <v>358.65556216537777</v>
      </c>
      <c r="C69" s="57">
        <v>361.74</v>
      </c>
      <c r="D69" s="55" t="s">
        <v>160</v>
      </c>
      <c r="E69" s="60">
        <v>45235</v>
      </c>
      <c r="F69" s="161">
        <v>4209</v>
      </c>
      <c r="G69" s="161">
        <v>3420</v>
      </c>
      <c r="H69" s="161">
        <v>3105</v>
      </c>
      <c r="J69" s="162"/>
      <c r="K69" s="162"/>
    </row>
    <row r="70" spans="1:11" s="59" customFormat="1" x14ac:dyDescent="0.25">
      <c r="A70" s="55" t="s">
        <v>127</v>
      </c>
      <c r="B70" s="57">
        <v>349.23656553638705</v>
      </c>
      <c r="C70" s="57">
        <v>352.24</v>
      </c>
      <c r="D70" s="55" t="s">
        <v>160</v>
      </c>
      <c r="E70" s="60">
        <v>45235</v>
      </c>
      <c r="F70" s="161">
        <v>4800</v>
      </c>
      <c r="G70" s="161">
        <v>3079</v>
      </c>
      <c r="H70" s="161">
        <v>2763</v>
      </c>
      <c r="J70" s="162"/>
      <c r="K70" s="162"/>
    </row>
    <row r="71" spans="1:11" s="59" customFormat="1" x14ac:dyDescent="0.25">
      <c r="A71" s="55" t="s">
        <v>127</v>
      </c>
      <c r="B71" s="57">
        <v>160.4203846916518</v>
      </c>
      <c r="C71" s="57">
        <v>161.80000000000001</v>
      </c>
      <c r="D71" s="55" t="s">
        <v>160</v>
      </c>
      <c r="E71" s="60">
        <v>45235</v>
      </c>
      <c r="F71" s="161">
        <v>4800</v>
      </c>
      <c r="G71" s="161">
        <v>3079</v>
      </c>
      <c r="H71" s="161">
        <v>2763</v>
      </c>
      <c r="J71" s="162"/>
      <c r="K71" s="162"/>
    </row>
    <row r="72" spans="1:11" s="59" customFormat="1" x14ac:dyDescent="0.25">
      <c r="A72" s="55" t="s">
        <v>128</v>
      </c>
      <c r="B72" s="57">
        <v>736.57545112036485</v>
      </c>
      <c r="C72" s="57">
        <v>742.91</v>
      </c>
      <c r="D72" s="55" t="s">
        <v>160</v>
      </c>
      <c r="E72" s="60">
        <v>45235</v>
      </c>
      <c r="F72" s="161">
        <v>4412</v>
      </c>
      <c r="G72" s="161">
        <v>3576</v>
      </c>
      <c r="H72" s="161">
        <v>3274</v>
      </c>
      <c r="J72" s="162"/>
      <c r="K72" s="162"/>
    </row>
    <row r="73" spans="1:11" s="59" customFormat="1" x14ac:dyDescent="0.25">
      <c r="A73" s="55" t="s">
        <v>128</v>
      </c>
      <c r="B73" s="57">
        <v>651.80448145944877</v>
      </c>
      <c r="C73" s="57">
        <v>657.41</v>
      </c>
      <c r="D73" s="55" t="s">
        <v>160</v>
      </c>
      <c r="E73" s="60">
        <v>45235</v>
      </c>
      <c r="F73" s="161">
        <v>4412</v>
      </c>
      <c r="G73" s="161">
        <v>3576</v>
      </c>
      <c r="H73" s="161">
        <v>3274</v>
      </c>
      <c r="J73" s="162"/>
      <c r="K73" s="162"/>
    </row>
    <row r="74" spans="1:11" s="59" customFormat="1" x14ac:dyDescent="0.25">
      <c r="A74" s="55" t="s">
        <v>138</v>
      </c>
      <c r="B74" s="57">
        <v>168.41</v>
      </c>
      <c r="C74" s="57">
        <v>168.41</v>
      </c>
      <c r="D74" s="55" t="s">
        <v>161</v>
      </c>
      <c r="E74" s="60">
        <v>45235</v>
      </c>
      <c r="F74" s="161">
        <v>4380</v>
      </c>
      <c r="G74" s="161">
        <v>3674</v>
      </c>
      <c r="H74" s="161">
        <v>3355</v>
      </c>
      <c r="J74" s="162"/>
      <c r="K74" s="162"/>
    </row>
    <row r="75" spans="1:11" s="59" customFormat="1" x14ac:dyDescent="0.25">
      <c r="A75" s="55" t="s">
        <v>129</v>
      </c>
      <c r="B75" s="57">
        <v>4119.1899999999996</v>
      </c>
      <c r="C75" s="57">
        <v>3803.13</v>
      </c>
      <c r="D75" s="55">
        <v>161001536</v>
      </c>
      <c r="E75" s="60">
        <v>45236</v>
      </c>
      <c r="F75" s="161">
        <v>4719</v>
      </c>
      <c r="G75" s="161">
        <v>3242</v>
      </c>
      <c r="H75" s="161">
        <v>2860</v>
      </c>
      <c r="J75" s="162"/>
      <c r="K75" s="162"/>
    </row>
    <row r="76" spans="1:11" s="59" customFormat="1" x14ac:dyDescent="0.25">
      <c r="A76" s="55" t="s">
        <v>135</v>
      </c>
      <c r="B76" s="57">
        <v>3892.15</v>
      </c>
      <c r="C76" s="57">
        <v>3794.31</v>
      </c>
      <c r="D76" s="55">
        <v>161002287</v>
      </c>
      <c r="E76" s="60">
        <v>45236</v>
      </c>
      <c r="F76" s="161">
        <v>3805</v>
      </c>
      <c r="G76" s="161">
        <v>2927</v>
      </c>
      <c r="H76" s="161">
        <v>2688</v>
      </c>
      <c r="J76" s="162"/>
      <c r="K76" s="162"/>
    </row>
    <row r="77" spans="1:11" s="59" customFormat="1" x14ac:dyDescent="0.25">
      <c r="A77" s="55" t="s">
        <v>118</v>
      </c>
      <c r="B77" s="57">
        <v>4141.55</v>
      </c>
      <c r="C77" s="57">
        <v>4105.51</v>
      </c>
      <c r="D77" s="55">
        <v>161004735</v>
      </c>
      <c r="E77" s="60">
        <v>45236</v>
      </c>
      <c r="F77" s="161">
        <v>4150</v>
      </c>
      <c r="G77" s="161">
        <v>3264</v>
      </c>
      <c r="H77" s="161">
        <v>2938</v>
      </c>
      <c r="J77" s="162"/>
      <c r="K77" s="162"/>
    </row>
    <row r="78" spans="1:11" s="59" customFormat="1" x14ac:dyDescent="0.25">
      <c r="A78" s="55" t="s">
        <v>136</v>
      </c>
      <c r="B78" s="57">
        <v>3926.57</v>
      </c>
      <c r="C78" s="57">
        <v>3920.95</v>
      </c>
      <c r="D78" s="55">
        <v>161011916</v>
      </c>
      <c r="E78" s="60">
        <v>45236</v>
      </c>
      <c r="F78" s="161">
        <v>4176</v>
      </c>
      <c r="G78" s="161">
        <v>3122</v>
      </c>
      <c r="H78" s="161">
        <v>2795</v>
      </c>
      <c r="J78" s="162"/>
      <c r="K78" s="162"/>
    </row>
    <row r="79" spans="1:11" s="59" customFormat="1" x14ac:dyDescent="0.25">
      <c r="A79" s="55" t="s">
        <v>133</v>
      </c>
      <c r="B79" s="57">
        <v>3910.53</v>
      </c>
      <c r="C79" s="57">
        <v>3910.53</v>
      </c>
      <c r="D79" s="55">
        <v>461000030</v>
      </c>
      <c r="E79" s="60">
        <v>45236</v>
      </c>
      <c r="F79" s="161">
        <v>4092</v>
      </c>
      <c r="G79" s="161">
        <v>3397</v>
      </c>
      <c r="H79" s="161">
        <v>2963</v>
      </c>
      <c r="J79" s="162"/>
      <c r="K79" s="162"/>
    </row>
    <row r="80" spans="1:11" s="59" customFormat="1" x14ac:dyDescent="0.25">
      <c r="A80" s="55" t="s">
        <v>175</v>
      </c>
      <c r="B80" s="57">
        <v>3975.6</v>
      </c>
      <c r="C80" s="57">
        <v>3975.6</v>
      </c>
      <c r="D80" s="55">
        <v>482000124</v>
      </c>
      <c r="E80" s="60">
        <v>45236</v>
      </c>
      <c r="F80" s="161">
        <v>4156</v>
      </c>
      <c r="G80" s="161">
        <v>3699</v>
      </c>
      <c r="H80" s="161">
        <v>3315</v>
      </c>
      <c r="J80" s="162"/>
      <c r="K80" s="162"/>
    </row>
    <row r="81" spans="1:11" s="59" customFormat="1" x14ac:dyDescent="0.25">
      <c r="A81" s="55" t="s">
        <v>123</v>
      </c>
      <c r="B81" s="57">
        <v>694.1</v>
      </c>
      <c r="C81" s="57">
        <v>694.1</v>
      </c>
      <c r="D81" s="55" t="s">
        <v>124</v>
      </c>
      <c r="E81" s="60">
        <v>45236</v>
      </c>
      <c r="F81" s="161">
        <v>4099</v>
      </c>
      <c r="G81" s="161">
        <v>3320</v>
      </c>
      <c r="H81" s="161">
        <v>2992</v>
      </c>
      <c r="J81" s="162"/>
      <c r="K81" s="162"/>
    </row>
    <row r="82" spans="1:11" s="59" customFormat="1" x14ac:dyDescent="0.25">
      <c r="A82" s="55" t="s">
        <v>162</v>
      </c>
      <c r="B82" s="57">
        <v>1999.27</v>
      </c>
      <c r="C82" s="57">
        <v>1999.27</v>
      </c>
      <c r="D82" s="55" t="s">
        <v>124</v>
      </c>
      <c r="E82" s="60">
        <v>45236</v>
      </c>
      <c r="F82" s="161">
        <v>4281</v>
      </c>
      <c r="G82" s="161">
        <v>3416</v>
      </c>
      <c r="H82" s="161">
        <v>3068</v>
      </c>
      <c r="J82" s="162"/>
      <c r="K82" s="162"/>
    </row>
    <row r="83" spans="1:11" s="59" customFormat="1" x14ac:dyDescent="0.25">
      <c r="A83" s="55" t="s">
        <v>163</v>
      </c>
      <c r="B83" s="57">
        <v>315.27860400555227</v>
      </c>
      <c r="C83" s="57">
        <v>317.99</v>
      </c>
      <c r="D83" s="55" t="s">
        <v>160</v>
      </c>
      <c r="E83" s="60">
        <v>45236</v>
      </c>
      <c r="F83" s="161">
        <v>5084</v>
      </c>
      <c r="G83" s="161">
        <v>3377</v>
      </c>
      <c r="H83" s="161">
        <v>3054</v>
      </c>
      <c r="J83" s="162"/>
      <c r="K83" s="162"/>
    </row>
    <row r="84" spans="1:11" s="59" customFormat="1" x14ac:dyDescent="0.25">
      <c r="A84" s="55" t="s">
        <v>152</v>
      </c>
      <c r="B84" s="57">
        <v>1381.459448740829</v>
      </c>
      <c r="C84" s="57">
        <v>1393.34</v>
      </c>
      <c r="D84" s="55" t="s">
        <v>160</v>
      </c>
      <c r="E84" s="60">
        <v>45236</v>
      </c>
      <c r="F84" s="161">
        <v>4884</v>
      </c>
      <c r="G84" s="161">
        <v>3851</v>
      </c>
      <c r="H84" s="161">
        <v>3585</v>
      </c>
      <c r="J84" s="162"/>
      <c r="K84" s="162"/>
    </row>
    <row r="85" spans="1:11" s="59" customFormat="1" x14ac:dyDescent="0.25">
      <c r="A85" s="55" t="s">
        <v>125</v>
      </c>
      <c r="B85" s="57">
        <v>615.58596073765614</v>
      </c>
      <c r="C85" s="57">
        <v>620.88</v>
      </c>
      <c r="D85" s="55" t="s">
        <v>160</v>
      </c>
      <c r="E85" s="60">
        <v>45236</v>
      </c>
      <c r="F85" s="161">
        <v>4227</v>
      </c>
      <c r="G85" s="161">
        <v>3585</v>
      </c>
      <c r="H85" s="161">
        <v>3295</v>
      </c>
      <c r="J85" s="162"/>
      <c r="K85" s="162"/>
    </row>
    <row r="86" spans="1:11" s="59" customFormat="1" x14ac:dyDescent="0.25">
      <c r="A86" s="55" t="s">
        <v>125</v>
      </c>
      <c r="B86" s="57">
        <v>655.78028951021213</v>
      </c>
      <c r="C86" s="57">
        <v>661.42</v>
      </c>
      <c r="D86" s="55" t="s">
        <v>160</v>
      </c>
      <c r="E86" s="60">
        <v>45236</v>
      </c>
      <c r="F86" s="161">
        <v>4227</v>
      </c>
      <c r="G86" s="161">
        <v>3585</v>
      </c>
      <c r="H86" s="161">
        <v>3295</v>
      </c>
      <c r="J86" s="162"/>
      <c r="K86" s="162"/>
    </row>
    <row r="87" spans="1:11" s="59" customFormat="1" x14ac:dyDescent="0.25">
      <c r="A87" s="55" t="s">
        <v>127</v>
      </c>
      <c r="B87" s="57">
        <v>368.17370612730519</v>
      </c>
      <c r="C87" s="57">
        <v>371.34</v>
      </c>
      <c r="D87" s="55" t="s">
        <v>160</v>
      </c>
      <c r="E87" s="60">
        <v>45236</v>
      </c>
      <c r="F87" s="161">
        <v>4826</v>
      </c>
      <c r="G87" s="161">
        <v>3416</v>
      </c>
      <c r="H87" s="161">
        <v>3062</v>
      </c>
      <c r="J87" s="162"/>
      <c r="K87" s="162"/>
    </row>
    <row r="88" spans="1:11" s="59" customFormat="1" x14ac:dyDescent="0.25">
      <c r="A88" s="55" t="s">
        <v>127</v>
      </c>
      <c r="B88" s="57">
        <v>159.96430696014278</v>
      </c>
      <c r="C88" s="57">
        <v>161.34</v>
      </c>
      <c r="D88" s="55" t="s">
        <v>160</v>
      </c>
      <c r="E88" s="60">
        <v>45236</v>
      </c>
      <c r="F88" s="161">
        <v>4826</v>
      </c>
      <c r="G88" s="161">
        <v>3416</v>
      </c>
      <c r="H88" s="161">
        <v>3062</v>
      </c>
      <c r="J88" s="162"/>
      <c r="K88" s="162"/>
    </row>
    <row r="89" spans="1:11" s="59" customFormat="1" x14ac:dyDescent="0.25">
      <c r="A89" s="55" t="s">
        <v>128</v>
      </c>
      <c r="B89" s="57">
        <v>810.5889351576443</v>
      </c>
      <c r="C89" s="57">
        <v>817.56</v>
      </c>
      <c r="D89" s="55" t="s">
        <v>160</v>
      </c>
      <c r="E89" s="60">
        <v>45236</v>
      </c>
      <c r="F89" s="161">
        <v>4399</v>
      </c>
      <c r="G89" s="161">
        <v>3479</v>
      </c>
      <c r="H89" s="161">
        <v>3161</v>
      </c>
      <c r="J89" s="162"/>
      <c r="K89" s="162"/>
    </row>
    <row r="90" spans="1:11" s="59" customFormat="1" x14ac:dyDescent="0.25">
      <c r="A90" s="55" t="s">
        <v>128</v>
      </c>
      <c r="B90" s="57">
        <v>965.6157049375372</v>
      </c>
      <c r="C90" s="57">
        <v>973.92</v>
      </c>
      <c r="D90" s="55" t="s">
        <v>160</v>
      </c>
      <c r="E90" s="60">
        <v>45236</v>
      </c>
      <c r="F90" s="161">
        <v>4399</v>
      </c>
      <c r="G90" s="161">
        <v>3479</v>
      </c>
      <c r="H90" s="161">
        <v>3161</v>
      </c>
      <c r="J90" s="162"/>
      <c r="K90" s="162"/>
    </row>
    <row r="91" spans="1:11" s="59" customFormat="1" x14ac:dyDescent="0.25">
      <c r="A91" s="55" t="s">
        <v>138</v>
      </c>
      <c r="B91" s="57">
        <v>204.44</v>
      </c>
      <c r="C91" s="57">
        <v>204.44</v>
      </c>
      <c r="D91" s="55" t="s">
        <v>161</v>
      </c>
      <c r="E91" s="60">
        <v>45236</v>
      </c>
      <c r="F91" s="161">
        <v>3831</v>
      </c>
      <c r="G91" s="161">
        <v>3457</v>
      </c>
      <c r="H91" s="161">
        <v>3129</v>
      </c>
      <c r="J91" s="162"/>
      <c r="K91" s="162"/>
    </row>
    <row r="92" spans="1:11" s="59" customFormat="1" x14ac:dyDescent="0.25">
      <c r="A92" s="55" t="s">
        <v>129</v>
      </c>
      <c r="B92" s="57">
        <v>3883.66</v>
      </c>
      <c r="C92" s="57">
        <v>3976.06</v>
      </c>
      <c r="D92" s="55">
        <v>161001537</v>
      </c>
      <c r="E92" s="60">
        <v>45237</v>
      </c>
      <c r="F92" s="161">
        <v>4530</v>
      </c>
      <c r="G92" s="161">
        <v>3742</v>
      </c>
      <c r="H92" s="161">
        <v>3386</v>
      </c>
      <c r="J92" s="162"/>
      <c r="K92" s="162"/>
    </row>
    <row r="93" spans="1:11" s="59" customFormat="1" x14ac:dyDescent="0.25">
      <c r="A93" s="55" t="s">
        <v>122</v>
      </c>
      <c r="B93" s="57">
        <v>4124.55</v>
      </c>
      <c r="C93" s="57">
        <v>3993.95</v>
      </c>
      <c r="D93" s="55">
        <v>161011330</v>
      </c>
      <c r="E93" s="60">
        <v>45237</v>
      </c>
      <c r="F93" s="161">
        <v>4100</v>
      </c>
      <c r="G93" s="161">
        <v>3019</v>
      </c>
      <c r="H93" s="161">
        <v>2739</v>
      </c>
      <c r="J93" s="162"/>
      <c r="K93" s="162"/>
    </row>
    <row r="94" spans="1:11" s="59" customFormat="1" x14ac:dyDescent="0.25">
      <c r="A94" s="55" t="s">
        <v>123</v>
      </c>
      <c r="B94" s="57">
        <v>1095.21</v>
      </c>
      <c r="C94" s="57">
        <v>1095.21</v>
      </c>
      <c r="D94" s="55" t="s">
        <v>124</v>
      </c>
      <c r="E94" s="60">
        <v>45237</v>
      </c>
      <c r="F94" s="161">
        <v>4099</v>
      </c>
      <c r="G94" s="161">
        <v>3320</v>
      </c>
      <c r="H94" s="161">
        <v>2992</v>
      </c>
      <c r="J94" s="162"/>
      <c r="K94" s="162"/>
    </row>
    <row r="95" spans="1:11" s="59" customFormat="1" x14ac:dyDescent="0.25">
      <c r="A95" s="55" t="s">
        <v>162</v>
      </c>
      <c r="B95" s="57">
        <v>1544.4</v>
      </c>
      <c r="C95" s="57">
        <v>1544.4</v>
      </c>
      <c r="D95" s="55" t="s">
        <v>124</v>
      </c>
      <c r="E95" s="60">
        <v>45237</v>
      </c>
      <c r="F95" s="161">
        <v>4281</v>
      </c>
      <c r="G95" s="161">
        <v>3416</v>
      </c>
      <c r="H95" s="161">
        <v>3068</v>
      </c>
      <c r="J95" s="162"/>
      <c r="K95" s="162"/>
    </row>
    <row r="96" spans="1:11" s="59" customFormat="1" x14ac:dyDescent="0.25">
      <c r="A96" s="55" t="s">
        <v>163</v>
      </c>
      <c r="B96" s="57">
        <v>384.79079912750348</v>
      </c>
      <c r="C96" s="57">
        <v>388.1</v>
      </c>
      <c r="D96" s="55" t="s">
        <v>160</v>
      </c>
      <c r="E96" s="60">
        <v>45237</v>
      </c>
      <c r="F96" s="161">
        <v>5028</v>
      </c>
      <c r="G96" s="161">
        <v>2975</v>
      </c>
      <c r="H96" s="161">
        <v>2677</v>
      </c>
      <c r="J96" s="162"/>
      <c r="K96" s="162"/>
    </row>
    <row r="97" spans="1:11" s="59" customFormat="1" x14ac:dyDescent="0.25">
      <c r="A97" s="55" t="s">
        <v>152</v>
      </c>
      <c r="B97" s="57">
        <v>1314.128494943486</v>
      </c>
      <c r="C97" s="57">
        <v>1325.43</v>
      </c>
      <c r="D97" s="55" t="s">
        <v>160</v>
      </c>
      <c r="E97" s="60">
        <v>45237</v>
      </c>
      <c r="F97" s="161">
        <v>5076</v>
      </c>
      <c r="G97" s="161">
        <v>3272</v>
      </c>
      <c r="H97" s="161">
        <v>2984</v>
      </c>
      <c r="J97" s="162"/>
      <c r="K97" s="162"/>
    </row>
    <row r="98" spans="1:11" s="59" customFormat="1" x14ac:dyDescent="0.25">
      <c r="A98" s="55" t="s">
        <v>125</v>
      </c>
      <c r="B98" s="57">
        <v>669.76006345429312</v>
      </c>
      <c r="C98" s="57">
        <v>675.52</v>
      </c>
      <c r="D98" s="55" t="s">
        <v>160</v>
      </c>
      <c r="E98" s="60">
        <v>45237</v>
      </c>
      <c r="F98" s="161">
        <v>4227</v>
      </c>
      <c r="G98" s="161">
        <v>3380</v>
      </c>
      <c r="H98" s="161">
        <v>3078</v>
      </c>
      <c r="J98" s="162"/>
      <c r="K98" s="162"/>
    </row>
    <row r="99" spans="1:11" s="59" customFormat="1" x14ac:dyDescent="0.25">
      <c r="A99" s="55" t="s">
        <v>125</v>
      </c>
      <c r="B99" s="57">
        <v>419.43287725560185</v>
      </c>
      <c r="C99" s="57">
        <v>423.04</v>
      </c>
      <c r="D99" s="55" t="s">
        <v>160</v>
      </c>
      <c r="E99" s="60">
        <v>45237</v>
      </c>
      <c r="F99" s="161">
        <v>4227</v>
      </c>
      <c r="G99" s="161">
        <v>3380</v>
      </c>
      <c r="H99" s="161">
        <v>3078</v>
      </c>
      <c r="J99" s="162"/>
      <c r="K99" s="162"/>
    </row>
    <row r="100" spans="1:11" s="59" customFormat="1" x14ac:dyDescent="0.25">
      <c r="A100" s="55" t="s">
        <v>127</v>
      </c>
      <c r="B100" s="57">
        <v>387.38845925044615</v>
      </c>
      <c r="C100" s="57">
        <v>390.72</v>
      </c>
      <c r="D100" s="55" t="s">
        <v>160</v>
      </c>
      <c r="E100" s="60">
        <v>45237</v>
      </c>
      <c r="F100" s="161">
        <v>4565</v>
      </c>
      <c r="G100" s="161">
        <v>3067</v>
      </c>
      <c r="H100" s="161">
        <v>2714</v>
      </c>
      <c r="J100" s="162"/>
      <c r="K100" s="162"/>
    </row>
    <row r="101" spans="1:11" s="59" customFormat="1" x14ac:dyDescent="0.25">
      <c r="A101" s="55" t="s">
        <v>127</v>
      </c>
      <c r="B101" s="57">
        <v>105.24489391235376</v>
      </c>
      <c r="C101" s="57">
        <v>106.15</v>
      </c>
      <c r="D101" s="55" t="s">
        <v>160</v>
      </c>
      <c r="E101" s="60">
        <v>45237</v>
      </c>
      <c r="F101" s="161">
        <v>4565</v>
      </c>
      <c r="G101" s="161">
        <v>3067</v>
      </c>
      <c r="H101" s="161">
        <v>2714</v>
      </c>
      <c r="J101" s="162"/>
      <c r="K101" s="162"/>
    </row>
    <row r="102" spans="1:11" s="59" customFormat="1" x14ac:dyDescent="0.25">
      <c r="A102" s="55" t="s">
        <v>128</v>
      </c>
      <c r="B102" s="57">
        <v>52.875272655165574</v>
      </c>
      <c r="C102" s="57">
        <v>53.33</v>
      </c>
      <c r="D102" s="55" t="s">
        <v>160</v>
      </c>
      <c r="E102" s="60">
        <v>45237</v>
      </c>
      <c r="F102" s="161">
        <v>4343</v>
      </c>
      <c r="G102" s="161">
        <v>3296</v>
      </c>
      <c r="H102" s="161">
        <v>2964</v>
      </c>
      <c r="J102" s="162"/>
      <c r="K102" s="162"/>
    </row>
    <row r="103" spans="1:11" s="59" customFormat="1" x14ac:dyDescent="0.25">
      <c r="A103" s="55" t="s">
        <v>128</v>
      </c>
      <c r="B103" s="57">
        <v>811.06484235574067</v>
      </c>
      <c r="C103" s="57">
        <v>818.04</v>
      </c>
      <c r="D103" s="55" t="s">
        <v>160</v>
      </c>
      <c r="E103" s="60">
        <v>45237</v>
      </c>
      <c r="F103" s="161">
        <v>4343</v>
      </c>
      <c r="G103" s="161">
        <v>3296</v>
      </c>
      <c r="H103" s="161">
        <v>2964</v>
      </c>
      <c r="J103" s="162"/>
      <c r="K103" s="162"/>
    </row>
    <row r="104" spans="1:11" s="59" customFormat="1" x14ac:dyDescent="0.25">
      <c r="A104" s="55" t="s">
        <v>138</v>
      </c>
      <c r="B104" s="57">
        <v>212.14</v>
      </c>
      <c r="C104" s="57">
        <v>212.14</v>
      </c>
      <c r="D104" s="55" t="s">
        <v>161</v>
      </c>
      <c r="E104" s="60">
        <v>45237</v>
      </c>
      <c r="F104" s="161">
        <v>3617</v>
      </c>
      <c r="G104" s="161">
        <v>3572</v>
      </c>
      <c r="H104" s="161">
        <v>3249</v>
      </c>
      <c r="J104" s="162"/>
      <c r="K104" s="162"/>
    </row>
    <row r="105" spans="1:11" s="59" customFormat="1" x14ac:dyDescent="0.25">
      <c r="A105" s="55" t="s">
        <v>135</v>
      </c>
      <c r="B105" s="57">
        <v>4186.05</v>
      </c>
      <c r="C105" s="57">
        <v>3960.59</v>
      </c>
      <c r="D105" s="55">
        <v>161002289</v>
      </c>
      <c r="E105" s="60">
        <v>45238</v>
      </c>
      <c r="F105" s="161">
        <v>3825</v>
      </c>
      <c r="G105" s="161">
        <v>2913</v>
      </c>
      <c r="H105" s="161">
        <v>2612</v>
      </c>
      <c r="J105" s="162"/>
      <c r="K105" s="162"/>
    </row>
    <row r="106" spans="1:11" s="59" customFormat="1" x14ac:dyDescent="0.25">
      <c r="A106" s="55" t="s">
        <v>132</v>
      </c>
      <c r="B106" s="57">
        <v>4063.94</v>
      </c>
      <c r="C106" s="57">
        <v>3993.65</v>
      </c>
      <c r="D106" s="55">
        <v>161002331</v>
      </c>
      <c r="E106" s="60">
        <v>45238</v>
      </c>
      <c r="F106" s="161">
        <v>3912</v>
      </c>
      <c r="G106" s="161">
        <v>3288</v>
      </c>
      <c r="H106" s="161">
        <v>2989</v>
      </c>
      <c r="J106" s="162"/>
      <c r="K106" s="162"/>
    </row>
    <row r="107" spans="1:11" s="59" customFormat="1" x14ac:dyDescent="0.25">
      <c r="A107" s="55" t="s">
        <v>122</v>
      </c>
      <c r="B107" s="57">
        <v>4019.36</v>
      </c>
      <c r="C107" s="57">
        <v>4061.4</v>
      </c>
      <c r="D107" s="55">
        <v>161011336</v>
      </c>
      <c r="E107" s="60">
        <v>45238</v>
      </c>
      <c r="F107" s="161">
        <v>4639</v>
      </c>
      <c r="G107" s="161">
        <v>2840</v>
      </c>
      <c r="H107" s="161">
        <v>2536</v>
      </c>
      <c r="J107" s="162"/>
      <c r="K107" s="162"/>
    </row>
    <row r="108" spans="1:11" s="59" customFormat="1" x14ac:dyDescent="0.25">
      <c r="A108" s="55" t="s">
        <v>123</v>
      </c>
      <c r="B108" s="57">
        <v>1121.44</v>
      </c>
      <c r="C108" s="57">
        <v>1121.44</v>
      </c>
      <c r="D108" s="55" t="s">
        <v>124</v>
      </c>
      <c r="E108" s="60">
        <v>45238</v>
      </c>
      <c r="F108" s="161">
        <v>4099</v>
      </c>
      <c r="G108" s="161">
        <v>3320</v>
      </c>
      <c r="H108" s="161">
        <v>2992</v>
      </c>
      <c r="J108" s="162"/>
      <c r="K108" s="162"/>
    </row>
    <row r="109" spans="1:11" s="59" customFormat="1" x14ac:dyDescent="0.25">
      <c r="A109" s="55" t="s">
        <v>162</v>
      </c>
      <c r="B109" s="57">
        <v>1683.19</v>
      </c>
      <c r="C109" s="57">
        <v>1683.19</v>
      </c>
      <c r="D109" s="55" t="s">
        <v>124</v>
      </c>
      <c r="E109" s="60">
        <v>45238</v>
      </c>
      <c r="F109" s="161">
        <v>4281</v>
      </c>
      <c r="G109" s="161">
        <v>3416</v>
      </c>
      <c r="H109" s="161">
        <v>3068</v>
      </c>
      <c r="J109" s="162"/>
      <c r="K109" s="162"/>
    </row>
    <row r="110" spans="1:11" s="59" customFormat="1" x14ac:dyDescent="0.25">
      <c r="A110" s="55" t="s">
        <v>163</v>
      </c>
      <c r="B110" s="57">
        <v>588.8161808447353</v>
      </c>
      <c r="C110" s="57">
        <v>593.88</v>
      </c>
      <c r="D110" s="55" t="s">
        <v>160</v>
      </c>
      <c r="E110" s="60">
        <v>45238</v>
      </c>
      <c r="F110" s="161">
        <v>4852</v>
      </c>
      <c r="G110" s="161">
        <v>3256</v>
      </c>
      <c r="H110" s="161">
        <v>2921</v>
      </c>
      <c r="J110" s="162"/>
      <c r="K110" s="162"/>
    </row>
    <row r="111" spans="1:11" s="59" customFormat="1" x14ac:dyDescent="0.25">
      <c r="A111" s="55" t="s">
        <v>152</v>
      </c>
      <c r="B111" s="57">
        <v>1329.9028356137219</v>
      </c>
      <c r="C111" s="57">
        <v>1341.34</v>
      </c>
      <c r="D111" s="55" t="s">
        <v>160</v>
      </c>
      <c r="E111" s="60">
        <v>45238</v>
      </c>
      <c r="F111" s="161">
        <v>4904</v>
      </c>
      <c r="G111" s="161">
        <v>2930</v>
      </c>
      <c r="H111" s="161">
        <v>2608</v>
      </c>
      <c r="J111" s="162"/>
      <c r="K111" s="162"/>
    </row>
    <row r="112" spans="1:11" s="59" customFormat="1" x14ac:dyDescent="0.25">
      <c r="A112" s="55" t="s">
        <v>125</v>
      </c>
      <c r="B112" s="57">
        <v>690.15466983938131</v>
      </c>
      <c r="C112" s="57">
        <v>696.09</v>
      </c>
      <c r="D112" s="55" t="s">
        <v>160</v>
      </c>
      <c r="E112" s="60">
        <v>45238</v>
      </c>
      <c r="F112" s="161">
        <v>4292</v>
      </c>
      <c r="G112" s="161">
        <v>3128</v>
      </c>
      <c r="H112" s="161">
        <v>2810</v>
      </c>
      <c r="J112" s="162"/>
      <c r="K112" s="162"/>
    </row>
    <row r="113" spans="1:11" s="59" customFormat="1" x14ac:dyDescent="0.25">
      <c r="A113" s="55" t="s">
        <v>125</v>
      </c>
      <c r="B113" s="57">
        <v>531.19175094189961</v>
      </c>
      <c r="C113" s="57">
        <v>535.76</v>
      </c>
      <c r="D113" s="55" t="s">
        <v>160</v>
      </c>
      <c r="E113" s="60">
        <v>45238</v>
      </c>
      <c r="F113" s="161">
        <v>4292</v>
      </c>
      <c r="G113" s="161">
        <v>3128</v>
      </c>
      <c r="H113" s="161">
        <v>2810</v>
      </c>
      <c r="J113" s="162"/>
      <c r="K113" s="162"/>
    </row>
    <row r="114" spans="1:11" s="59" customFormat="1" x14ac:dyDescent="0.25">
      <c r="A114" s="55" t="s">
        <v>127</v>
      </c>
      <c r="B114" s="57">
        <v>492.65318262938729</v>
      </c>
      <c r="C114" s="57">
        <v>496.89</v>
      </c>
      <c r="D114" s="55" t="s">
        <v>160</v>
      </c>
      <c r="E114" s="60">
        <v>45238</v>
      </c>
      <c r="F114" s="161">
        <v>4990</v>
      </c>
      <c r="G114" s="161">
        <v>3121</v>
      </c>
      <c r="H114" s="161">
        <v>2803</v>
      </c>
      <c r="J114" s="162"/>
      <c r="K114" s="162"/>
    </row>
    <row r="115" spans="1:11" s="59" customFormat="1" x14ac:dyDescent="0.25">
      <c r="A115" s="55" t="s">
        <v>127</v>
      </c>
      <c r="B115" s="57">
        <v>338.4989093793377</v>
      </c>
      <c r="C115" s="57">
        <v>341.41</v>
      </c>
      <c r="D115" s="55" t="s">
        <v>160</v>
      </c>
      <c r="E115" s="60">
        <v>45238</v>
      </c>
      <c r="F115" s="161">
        <v>4990</v>
      </c>
      <c r="G115" s="161">
        <v>3121</v>
      </c>
      <c r="H115" s="161">
        <v>2803</v>
      </c>
      <c r="J115" s="162"/>
      <c r="K115" s="162"/>
    </row>
    <row r="116" spans="1:11" s="59" customFormat="1" x14ac:dyDescent="0.25">
      <c r="A116" s="55" t="s">
        <v>128</v>
      </c>
      <c r="B116" s="57">
        <v>807.97144556811418</v>
      </c>
      <c r="C116" s="57">
        <v>814.92</v>
      </c>
      <c r="D116" s="55" t="s">
        <v>160</v>
      </c>
      <c r="E116" s="60">
        <v>45238</v>
      </c>
      <c r="F116" s="161">
        <v>4352</v>
      </c>
      <c r="G116" s="161">
        <v>3093</v>
      </c>
      <c r="H116" s="161">
        <v>2783</v>
      </c>
      <c r="J116" s="162"/>
      <c r="K116" s="162"/>
    </row>
    <row r="117" spans="1:11" s="59" customFormat="1" x14ac:dyDescent="0.25">
      <c r="A117" s="55" t="s">
        <v>129</v>
      </c>
      <c r="B117" s="57">
        <v>4204.83</v>
      </c>
      <c r="C117" s="57">
        <v>3874.52</v>
      </c>
      <c r="D117" s="55">
        <v>161001538</v>
      </c>
      <c r="E117" s="60">
        <v>45239</v>
      </c>
      <c r="F117" s="161">
        <v>4595</v>
      </c>
      <c r="G117" s="161">
        <v>3814</v>
      </c>
      <c r="H117" s="161">
        <v>3481</v>
      </c>
      <c r="J117" s="162"/>
      <c r="K117" s="162"/>
    </row>
    <row r="118" spans="1:11" s="59" customFormat="1" x14ac:dyDescent="0.25">
      <c r="A118" s="55" t="s">
        <v>121</v>
      </c>
      <c r="B118" s="57">
        <v>3958.94</v>
      </c>
      <c r="C118" s="57">
        <v>3832.05</v>
      </c>
      <c r="D118" s="55">
        <v>161007054</v>
      </c>
      <c r="E118" s="60">
        <v>45239</v>
      </c>
      <c r="F118" s="161">
        <v>4165</v>
      </c>
      <c r="G118" s="161">
        <v>3132</v>
      </c>
      <c r="H118" s="161">
        <v>2794</v>
      </c>
      <c r="J118" s="162"/>
      <c r="K118" s="162"/>
    </row>
    <row r="119" spans="1:11" s="59" customFormat="1" x14ac:dyDescent="0.25">
      <c r="A119" s="55" t="s">
        <v>133</v>
      </c>
      <c r="B119" s="57">
        <v>3900.2</v>
      </c>
      <c r="C119" s="57">
        <v>3900.2</v>
      </c>
      <c r="D119" s="55">
        <v>461000031</v>
      </c>
      <c r="E119" s="60">
        <v>45239</v>
      </c>
      <c r="F119" s="161">
        <v>4092</v>
      </c>
      <c r="G119" s="161">
        <v>3509</v>
      </c>
      <c r="H119" s="161">
        <v>3137</v>
      </c>
      <c r="J119" s="162"/>
      <c r="K119" s="162"/>
    </row>
    <row r="120" spans="1:11" s="59" customFormat="1" x14ac:dyDescent="0.25">
      <c r="A120" s="55" t="s">
        <v>123</v>
      </c>
      <c r="B120" s="57">
        <v>1017.82</v>
      </c>
      <c r="C120" s="57">
        <v>1017.82</v>
      </c>
      <c r="D120" s="55" t="s">
        <v>124</v>
      </c>
      <c r="E120" s="60">
        <v>45239</v>
      </c>
      <c r="F120" s="161">
        <v>4099</v>
      </c>
      <c r="G120" s="161">
        <v>3320</v>
      </c>
      <c r="H120" s="161">
        <v>2992</v>
      </c>
      <c r="J120" s="162"/>
      <c r="K120" s="162"/>
    </row>
    <row r="121" spans="1:11" s="59" customFormat="1" x14ac:dyDescent="0.25">
      <c r="A121" s="55" t="s">
        <v>162</v>
      </c>
      <c r="B121" s="57">
        <v>1061.52</v>
      </c>
      <c r="C121" s="57">
        <v>1061.52</v>
      </c>
      <c r="D121" s="55" t="s">
        <v>124</v>
      </c>
      <c r="E121" s="60">
        <v>45239</v>
      </c>
      <c r="F121" s="161">
        <v>4281</v>
      </c>
      <c r="G121" s="161">
        <v>3416</v>
      </c>
      <c r="H121" s="161">
        <v>3068</v>
      </c>
      <c r="J121" s="162"/>
      <c r="K121" s="162"/>
    </row>
    <row r="122" spans="1:11" s="59" customFormat="1" x14ac:dyDescent="0.25">
      <c r="A122" s="55" t="s">
        <v>163</v>
      </c>
      <c r="B122" s="57">
        <v>502.56791592306166</v>
      </c>
      <c r="C122" s="57">
        <v>506.89</v>
      </c>
      <c r="D122" s="55" t="s">
        <v>160</v>
      </c>
      <c r="E122" s="60">
        <v>45239</v>
      </c>
      <c r="F122" s="161">
        <v>4530</v>
      </c>
      <c r="G122" s="161">
        <v>3368</v>
      </c>
      <c r="H122" s="161">
        <v>3039</v>
      </c>
      <c r="J122" s="162"/>
      <c r="K122" s="162"/>
    </row>
    <row r="123" spans="1:11" s="59" customFormat="1" x14ac:dyDescent="0.25">
      <c r="A123" s="55" t="s">
        <v>152</v>
      </c>
      <c r="B123" s="57">
        <v>1364.7729526075748</v>
      </c>
      <c r="C123" s="57">
        <v>1376.51</v>
      </c>
      <c r="D123" s="55" t="s">
        <v>160</v>
      </c>
      <c r="E123" s="60">
        <v>45239</v>
      </c>
      <c r="F123" s="161">
        <v>4975</v>
      </c>
      <c r="G123" s="161">
        <v>3414</v>
      </c>
      <c r="H123" s="161">
        <v>3100</v>
      </c>
      <c r="J123" s="162"/>
      <c r="K123" s="162"/>
    </row>
    <row r="124" spans="1:11" s="59" customFormat="1" x14ac:dyDescent="0.25">
      <c r="A124" s="55" t="s">
        <v>125</v>
      </c>
      <c r="B124" s="57">
        <v>521.71326591314698</v>
      </c>
      <c r="C124" s="57">
        <v>526.20000000000005</v>
      </c>
      <c r="D124" s="55" t="s">
        <v>160</v>
      </c>
      <c r="E124" s="60">
        <v>45239</v>
      </c>
      <c r="F124" s="161">
        <v>4510</v>
      </c>
      <c r="G124" s="161">
        <v>3418</v>
      </c>
      <c r="H124" s="161">
        <v>3045</v>
      </c>
      <c r="J124" s="162"/>
      <c r="K124" s="162"/>
    </row>
    <row r="125" spans="1:11" s="59" customFormat="1" x14ac:dyDescent="0.25">
      <c r="A125" s="55" t="s">
        <v>125</v>
      </c>
      <c r="B125" s="57">
        <v>476.75986515962722</v>
      </c>
      <c r="C125" s="57">
        <v>480.86</v>
      </c>
      <c r="D125" s="55" t="s">
        <v>160</v>
      </c>
      <c r="E125" s="60">
        <v>45239</v>
      </c>
      <c r="F125" s="161">
        <v>4510</v>
      </c>
      <c r="G125" s="161">
        <v>3418</v>
      </c>
      <c r="H125" s="161">
        <v>3045</v>
      </c>
      <c r="J125" s="162"/>
      <c r="K125" s="162"/>
    </row>
    <row r="126" spans="1:11" s="59" customFormat="1" x14ac:dyDescent="0.25">
      <c r="A126" s="55" t="s">
        <v>127</v>
      </c>
      <c r="B126" s="57">
        <v>238.93515764425936</v>
      </c>
      <c r="C126" s="57">
        <v>240.99</v>
      </c>
      <c r="D126" s="55" t="s">
        <v>160</v>
      </c>
      <c r="E126" s="60">
        <v>45239</v>
      </c>
      <c r="F126" s="161">
        <v>4830</v>
      </c>
      <c r="G126" s="161">
        <v>3175</v>
      </c>
      <c r="H126" s="161">
        <v>2880</v>
      </c>
      <c r="J126" s="162"/>
      <c r="K126" s="162"/>
    </row>
    <row r="127" spans="1:11" s="59" customFormat="1" x14ac:dyDescent="0.25">
      <c r="A127" s="55" t="s">
        <v>127</v>
      </c>
      <c r="B127" s="57">
        <v>444.46757882212967</v>
      </c>
      <c r="C127" s="57">
        <v>448.29</v>
      </c>
      <c r="D127" s="55" t="s">
        <v>160</v>
      </c>
      <c r="E127" s="60">
        <v>45239</v>
      </c>
      <c r="F127" s="161">
        <v>4830</v>
      </c>
      <c r="G127" s="161">
        <v>3175</v>
      </c>
      <c r="H127" s="161">
        <v>2880</v>
      </c>
      <c r="J127" s="162"/>
      <c r="K127" s="162"/>
    </row>
    <row r="128" spans="1:11" s="59" customFormat="1" x14ac:dyDescent="0.25">
      <c r="A128" s="55" t="s">
        <v>128</v>
      </c>
      <c r="B128" s="57">
        <v>564.66389054134447</v>
      </c>
      <c r="C128" s="57">
        <v>569.52</v>
      </c>
      <c r="D128" s="55" t="s">
        <v>160</v>
      </c>
      <c r="E128" s="60">
        <v>45239</v>
      </c>
      <c r="F128" s="161">
        <v>4244</v>
      </c>
      <c r="G128" s="161">
        <v>3540</v>
      </c>
      <c r="H128" s="161">
        <v>3183</v>
      </c>
      <c r="J128" s="162"/>
      <c r="K128" s="162"/>
    </row>
    <row r="129" spans="1:11" s="59" customFormat="1" x14ac:dyDescent="0.25">
      <c r="A129" s="55" t="s">
        <v>128</v>
      </c>
      <c r="B129" s="57">
        <v>729.43684314891925</v>
      </c>
      <c r="C129" s="57">
        <v>735.71</v>
      </c>
      <c r="D129" s="55" t="s">
        <v>160</v>
      </c>
      <c r="E129" s="60">
        <v>45239</v>
      </c>
      <c r="F129" s="161">
        <v>4244</v>
      </c>
      <c r="G129" s="161">
        <v>3540</v>
      </c>
      <c r="H129" s="161">
        <v>3183</v>
      </c>
      <c r="J129" s="162"/>
      <c r="K129" s="162"/>
    </row>
    <row r="130" spans="1:11" s="59" customFormat="1" x14ac:dyDescent="0.25">
      <c r="A130" s="55" t="s">
        <v>138</v>
      </c>
      <c r="B130" s="57">
        <v>438.49</v>
      </c>
      <c r="C130" s="57">
        <v>438.49</v>
      </c>
      <c r="D130" s="55" t="s">
        <v>161</v>
      </c>
      <c r="E130" s="60">
        <v>45239</v>
      </c>
      <c r="F130" s="161">
        <v>4034</v>
      </c>
      <c r="G130" s="161">
        <v>2479</v>
      </c>
      <c r="H130" s="161">
        <v>2176</v>
      </c>
      <c r="J130" s="162"/>
      <c r="K130" s="162"/>
    </row>
    <row r="131" spans="1:11" s="59" customFormat="1" x14ac:dyDescent="0.25">
      <c r="A131" s="55" t="s">
        <v>129</v>
      </c>
      <c r="B131" s="57">
        <v>4205.63</v>
      </c>
      <c r="C131" s="57">
        <v>4060.42</v>
      </c>
      <c r="D131" s="55">
        <v>161001539</v>
      </c>
      <c r="E131" s="60">
        <v>45240</v>
      </c>
      <c r="F131" s="161">
        <v>4372</v>
      </c>
      <c r="G131" s="161">
        <v>2431</v>
      </c>
      <c r="H131" s="161">
        <v>2173</v>
      </c>
      <c r="J131" s="162"/>
      <c r="K131" s="162"/>
    </row>
    <row r="132" spans="1:11" s="59" customFormat="1" x14ac:dyDescent="0.25">
      <c r="A132" s="55" t="s">
        <v>119</v>
      </c>
      <c r="B132" s="57">
        <v>3796.82</v>
      </c>
      <c r="C132" s="57">
        <v>3725.39</v>
      </c>
      <c r="D132" s="55">
        <v>161004777</v>
      </c>
      <c r="E132" s="60">
        <v>45240</v>
      </c>
      <c r="F132" s="161">
        <v>3420</v>
      </c>
      <c r="G132" s="161">
        <v>3222</v>
      </c>
      <c r="H132" s="161">
        <v>2872</v>
      </c>
      <c r="J132" s="162"/>
      <c r="K132" s="162"/>
    </row>
    <row r="133" spans="1:11" s="59" customFormat="1" x14ac:dyDescent="0.25">
      <c r="A133" s="55" t="s">
        <v>123</v>
      </c>
      <c r="B133" s="57">
        <v>116.6</v>
      </c>
      <c r="C133" s="57">
        <v>116.6</v>
      </c>
      <c r="D133" s="55" t="s">
        <v>124</v>
      </c>
      <c r="E133" s="60">
        <v>45240</v>
      </c>
      <c r="F133" s="161">
        <v>4099</v>
      </c>
      <c r="G133" s="161">
        <v>3320</v>
      </c>
      <c r="H133" s="161">
        <v>2992</v>
      </c>
      <c r="J133" s="162"/>
      <c r="K133" s="162"/>
    </row>
    <row r="134" spans="1:11" s="59" customFormat="1" x14ac:dyDescent="0.25">
      <c r="A134" s="55" t="s">
        <v>162</v>
      </c>
      <c r="B134" s="57">
        <v>1768.89</v>
      </c>
      <c r="C134" s="57">
        <v>1768.89</v>
      </c>
      <c r="D134" s="55" t="s">
        <v>124</v>
      </c>
      <c r="E134" s="60">
        <v>45240</v>
      </c>
      <c r="F134" s="161">
        <v>4281</v>
      </c>
      <c r="G134" s="161">
        <v>3416</v>
      </c>
      <c r="H134" s="161">
        <v>3068</v>
      </c>
      <c r="J134" s="162"/>
      <c r="K134" s="162"/>
    </row>
    <row r="135" spans="1:11" s="59" customFormat="1" x14ac:dyDescent="0.25">
      <c r="A135" s="55" t="s">
        <v>163</v>
      </c>
      <c r="B135" s="57">
        <v>657.99127503470152</v>
      </c>
      <c r="C135" s="57">
        <v>663.65</v>
      </c>
      <c r="D135" s="55" t="s">
        <v>160</v>
      </c>
      <c r="E135" s="60">
        <v>45240</v>
      </c>
      <c r="F135" s="161">
        <v>3972</v>
      </c>
      <c r="G135" s="161">
        <v>3034</v>
      </c>
      <c r="H135" s="161">
        <v>2761</v>
      </c>
      <c r="J135" s="162"/>
      <c r="K135" s="162"/>
    </row>
    <row r="136" spans="1:11" s="59" customFormat="1" x14ac:dyDescent="0.25">
      <c r="A136" s="55" t="s">
        <v>152</v>
      </c>
      <c r="B136" s="57">
        <v>1586.4267301209597</v>
      </c>
      <c r="C136" s="57">
        <v>1600.07</v>
      </c>
      <c r="D136" s="55" t="s">
        <v>160</v>
      </c>
      <c r="E136" s="60">
        <v>45240</v>
      </c>
      <c r="F136" s="161">
        <v>4634</v>
      </c>
      <c r="G136" s="161">
        <v>3321</v>
      </c>
      <c r="H136" s="161">
        <v>2953</v>
      </c>
      <c r="J136" s="162"/>
      <c r="K136" s="162"/>
    </row>
    <row r="137" spans="1:11" s="59" customFormat="1" x14ac:dyDescent="0.25">
      <c r="A137" s="55" t="s">
        <v>125</v>
      </c>
      <c r="B137" s="57">
        <v>441.0866547689867</v>
      </c>
      <c r="C137" s="57">
        <v>444.88</v>
      </c>
      <c r="D137" s="55" t="s">
        <v>160</v>
      </c>
      <c r="E137" s="60">
        <v>45240</v>
      </c>
      <c r="F137" s="161">
        <v>4240</v>
      </c>
      <c r="G137" s="161">
        <v>2775</v>
      </c>
      <c r="H137" s="161">
        <v>2447</v>
      </c>
      <c r="J137" s="162"/>
      <c r="K137" s="162"/>
    </row>
    <row r="138" spans="1:11" s="59" customFormat="1" x14ac:dyDescent="0.25">
      <c r="A138" s="55" t="s">
        <v>125</v>
      </c>
      <c r="B138" s="57">
        <v>659.53797342851476</v>
      </c>
      <c r="C138" s="57">
        <v>665.21</v>
      </c>
      <c r="D138" s="55" t="s">
        <v>160</v>
      </c>
      <c r="E138" s="60">
        <v>45240</v>
      </c>
      <c r="F138" s="161">
        <v>4240</v>
      </c>
      <c r="G138" s="161">
        <v>2775</v>
      </c>
      <c r="H138" s="161">
        <v>2447</v>
      </c>
      <c r="J138" s="162"/>
      <c r="K138" s="162"/>
    </row>
    <row r="139" spans="1:11" s="59" customFormat="1" x14ac:dyDescent="0.25">
      <c r="A139" s="55" t="s">
        <v>127</v>
      </c>
      <c r="B139" s="57">
        <v>324.30101130279593</v>
      </c>
      <c r="C139" s="57">
        <v>327.08999999999997</v>
      </c>
      <c r="D139" s="55" t="s">
        <v>160</v>
      </c>
      <c r="E139" s="60">
        <v>45240</v>
      </c>
      <c r="F139" s="161">
        <v>5020</v>
      </c>
      <c r="G139" s="161">
        <v>3013</v>
      </c>
      <c r="H139" s="161">
        <v>2685</v>
      </c>
      <c r="J139" s="162"/>
      <c r="K139" s="162"/>
    </row>
    <row r="140" spans="1:11" s="59" customFormat="1" x14ac:dyDescent="0.25">
      <c r="A140" s="55" t="s">
        <v>127</v>
      </c>
      <c r="B140" s="57">
        <v>557.81280983541546</v>
      </c>
      <c r="C140" s="57">
        <v>562.61</v>
      </c>
      <c r="D140" s="55" t="s">
        <v>160</v>
      </c>
      <c r="E140" s="60">
        <v>45240</v>
      </c>
      <c r="F140" s="161">
        <v>5020</v>
      </c>
      <c r="G140" s="161">
        <v>3013</v>
      </c>
      <c r="H140" s="161">
        <v>2685</v>
      </c>
      <c r="J140" s="162"/>
      <c r="K140" s="162"/>
    </row>
    <row r="141" spans="1:11" s="59" customFormat="1" x14ac:dyDescent="0.25">
      <c r="A141" s="55" t="s">
        <v>128</v>
      </c>
      <c r="B141" s="57">
        <v>720.10707911957172</v>
      </c>
      <c r="C141" s="57">
        <v>726.3</v>
      </c>
      <c r="D141" s="55" t="s">
        <v>160</v>
      </c>
      <c r="E141" s="60">
        <v>45240</v>
      </c>
      <c r="F141" s="161">
        <v>4566</v>
      </c>
      <c r="G141" s="161">
        <v>3487</v>
      </c>
      <c r="H141" s="161">
        <v>3135</v>
      </c>
      <c r="J141" s="162"/>
      <c r="K141" s="162"/>
    </row>
    <row r="142" spans="1:11" s="59" customFormat="1" x14ac:dyDescent="0.25">
      <c r="A142" s="55" t="s">
        <v>128</v>
      </c>
      <c r="B142" s="57">
        <v>450.82292286337497</v>
      </c>
      <c r="C142" s="57">
        <v>454.7</v>
      </c>
      <c r="D142" s="55" t="s">
        <v>160</v>
      </c>
      <c r="E142" s="60">
        <v>45240</v>
      </c>
      <c r="F142" s="161">
        <v>4566</v>
      </c>
      <c r="G142" s="161">
        <v>3487</v>
      </c>
      <c r="H142" s="161">
        <v>3135</v>
      </c>
      <c r="J142" s="162"/>
      <c r="K142" s="162"/>
    </row>
    <row r="143" spans="1:11" s="59" customFormat="1" x14ac:dyDescent="0.25">
      <c r="A143" s="55" t="s">
        <v>138</v>
      </c>
      <c r="B143" s="57">
        <v>253.22</v>
      </c>
      <c r="C143" s="57">
        <v>253.22</v>
      </c>
      <c r="D143" s="55" t="s">
        <v>161</v>
      </c>
      <c r="E143" s="60">
        <v>45240</v>
      </c>
      <c r="F143" s="161">
        <v>4151</v>
      </c>
      <c r="G143" s="161">
        <v>2678</v>
      </c>
      <c r="H143" s="161">
        <v>2409</v>
      </c>
      <c r="J143" s="162"/>
      <c r="K143" s="162"/>
    </row>
    <row r="144" spans="1:11" s="59" customFormat="1" x14ac:dyDescent="0.25">
      <c r="A144" s="55" t="s">
        <v>129</v>
      </c>
      <c r="B144" s="57">
        <v>4020.23</v>
      </c>
      <c r="C144" s="57">
        <v>3694.77</v>
      </c>
      <c r="D144" s="55">
        <v>161001540</v>
      </c>
      <c r="E144" s="60">
        <v>45241</v>
      </c>
      <c r="F144" s="161">
        <v>5005</v>
      </c>
      <c r="G144" s="161">
        <v>3900</v>
      </c>
      <c r="H144" s="161">
        <v>3507</v>
      </c>
      <c r="J144" s="162"/>
      <c r="K144" s="162"/>
    </row>
    <row r="145" spans="1:11" s="59" customFormat="1" x14ac:dyDescent="0.25">
      <c r="A145" s="55" t="s">
        <v>119</v>
      </c>
      <c r="B145" s="57">
        <v>3922.78</v>
      </c>
      <c r="C145" s="57">
        <v>3765.81</v>
      </c>
      <c r="D145" s="55">
        <v>161004778</v>
      </c>
      <c r="E145" s="60">
        <v>45241</v>
      </c>
      <c r="F145" s="161">
        <v>3565</v>
      </c>
      <c r="G145" s="161">
        <v>3222</v>
      </c>
      <c r="H145" s="161">
        <v>2872</v>
      </c>
      <c r="J145" s="162"/>
      <c r="K145" s="162"/>
    </row>
    <row r="146" spans="1:11" s="59" customFormat="1" x14ac:dyDescent="0.25">
      <c r="A146" s="55" t="s">
        <v>144</v>
      </c>
      <c r="B146" s="57">
        <v>3880.44</v>
      </c>
      <c r="C146" s="57">
        <v>3527.86</v>
      </c>
      <c r="D146" s="55">
        <v>461001486</v>
      </c>
      <c r="E146" s="60">
        <v>45241</v>
      </c>
      <c r="F146" s="161">
        <v>3594</v>
      </c>
      <c r="G146" s="161">
        <v>3437</v>
      </c>
      <c r="H146" s="161">
        <v>3247</v>
      </c>
      <c r="J146" s="162"/>
      <c r="K146" s="162"/>
    </row>
    <row r="147" spans="1:11" s="59" customFormat="1" x14ac:dyDescent="0.25">
      <c r="A147" s="55" t="s">
        <v>123</v>
      </c>
      <c r="B147" s="57">
        <v>531.35</v>
      </c>
      <c r="C147" s="57">
        <v>531.35</v>
      </c>
      <c r="D147" s="55" t="s">
        <v>124</v>
      </c>
      <c r="E147" s="60">
        <v>45241</v>
      </c>
      <c r="F147" s="161">
        <v>4099</v>
      </c>
      <c r="G147" s="161">
        <v>3320</v>
      </c>
      <c r="H147" s="161">
        <v>2992</v>
      </c>
      <c r="J147" s="162"/>
      <c r="K147" s="162"/>
    </row>
    <row r="148" spans="1:11" s="59" customFormat="1" x14ac:dyDescent="0.25">
      <c r="A148" s="55" t="s">
        <v>162</v>
      </c>
      <c r="B148" s="57">
        <v>1258.95</v>
      </c>
      <c r="C148" s="57">
        <v>1258.95</v>
      </c>
      <c r="D148" s="55" t="s">
        <v>124</v>
      </c>
      <c r="E148" s="60">
        <v>45241</v>
      </c>
      <c r="F148" s="161">
        <v>4281</v>
      </c>
      <c r="G148" s="161">
        <v>3416</v>
      </c>
      <c r="H148" s="161">
        <v>3068</v>
      </c>
      <c r="J148" s="162"/>
      <c r="K148" s="162"/>
    </row>
    <row r="149" spans="1:11" s="59" customFormat="1" x14ac:dyDescent="0.25">
      <c r="A149" s="55" t="s">
        <v>163</v>
      </c>
      <c r="B149" s="57">
        <v>129.99</v>
      </c>
      <c r="C149" s="57">
        <v>126.07</v>
      </c>
      <c r="D149" s="55" t="s">
        <v>160</v>
      </c>
      <c r="E149" s="60">
        <v>45241</v>
      </c>
      <c r="F149" s="161">
        <v>4099</v>
      </c>
      <c r="G149" s="161">
        <v>3320</v>
      </c>
      <c r="H149" s="161">
        <v>2992</v>
      </c>
      <c r="J149" s="162"/>
      <c r="K149" s="162"/>
    </row>
    <row r="150" spans="1:11" s="59" customFormat="1" x14ac:dyDescent="0.25">
      <c r="A150" s="55" t="s">
        <v>152</v>
      </c>
      <c r="B150" s="57">
        <v>1164.4160222090027</v>
      </c>
      <c r="C150" s="57">
        <v>1174.43</v>
      </c>
      <c r="D150" s="55" t="s">
        <v>160</v>
      </c>
      <c r="E150" s="60">
        <v>45241</v>
      </c>
      <c r="F150" s="161">
        <v>3997</v>
      </c>
      <c r="G150" s="161">
        <v>3381</v>
      </c>
      <c r="H150" s="161">
        <v>3029</v>
      </c>
      <c r="J150" s="162"/>
      <c r="K150" s="162"/>
    </row>
    <row r="151" spans="1:11" s="59" customFormat="1" x14ac:dyDescent="0.25">
      <c r="A151" s="55" t="s">
        <v>125</v>
      </c>
      <c r="B151" s="57">
        <v>339.02439024390242</v>
      </c>
      <c r="C151" s="57">
        <v>341.94</v>
      </c>
      <c r="D151" s="55" t="s">
        <v>160</v>
      </c>
      <c r="E151" s="60">
        <v>45241</v>
      </c>
      <c r="F151" s="161">
        <v>4003</v>
      </c>
      <c r="G151" s="161">
        <v>3502</v>
      </c>
      <c r="H151" s="161">
        <v>3157</v>
      </c>
      <c r="J151" s="162"/>
      <c r="K151" s="162"/>
    </row>
    <row r="152" spans="1:11" s="59" customFormat="1" x14ac:dyDescent="0.25">
      <c r="A152" s="55" t="s">
        <v>125</v>
      </c>
      <c r="B152" s="57">
        <v>540.31330557208014</v>
      </c>
      <c r="C152" s="57">
        <v>544.96</v>
      </c>
      <c r="D152" s="55" t="s">
        <v>160</v>
      </c>
      <c r="E152" s="60">
        <v>45241</v>
      </c>
      <c r="F152" s="161">
        <v>4003</v>
      </c>
      <c r="G152" s="161">
        <v>3502</v>
      </c>
      <c r="H152" s="161">
        <v>3157</v>
      </c>
      <c r="J152" s="162"/>
      <c r="K152" s="162"/>
    </row>
    <row r="153" spans="1:11" s="59" customFormat="1" x14ac:dyDescent="0.25">
      <c r="A153" s="55" t="s">
        <v>127</v>
      </c>
      <c r="B153" s="57">
        <v>420.75153678366053</v>
      </c>
      <c r="C153" s="57">
        <v>424.37</v>
      </c>
      <c r="D153" s="55" t="s">
        <v>160</v>
      </c>
      <c r="E153" s="60">
        <v>45241</v>
      </c>
      <c r="F153" s="161">
        <v>4281</v>
      </c>
      <c r="G153" s="161">
        <v>3416</v>
      </c>
      <c r="H153" s="161">
        <v>3068</v>
      </c>
      <c r="J153" s="162"/>
      <c r="K153" s="162"/>
    </row>
    <row r="154" spans="1:11" s="59" customFormat="1" x14ac:dyDescent="0.25">
      <c r="A154" s="55" t="s">
        <v>127</v>
      </c>
      <c r="B154" s="57">
        <v>453.69819551854056</v>
      </c>
      <c r="C154" s="57">
        <v>457.6</v>
      </c>
      <c r="D154" s="55" t="s">
        <v>160</v>
      </c>
      <c r="E154" s="60">
        <v>45241</v>
      </c>
      <c r="F154" s="161">
        <v>4281</v>
      </c>
      <c r="G154" s="161">
        <v>3416</v>
      </c>
      <c r="H154" s="161">
        <v>3068</v>
      </c>
      <c r="J154" s="162"/>
      <c r="K154" s="162"/>
    </row>
    <row r="155" spans="1:11" s="59" customFormat="1" x14ac:dyDescent="0.25">
      <c r="A155" s="55" t="s">
        <v>128</v>
      </c>
      <c r="B155" s="57">
        <v>435.9111639896887</v>
      </c>
      <c r="C155" s="57">
        <v>439.66</v>
      </c>
      <c r="D155" s="55" t="s">
        <v>160</v>
      </c>
      <c r="E155" s="60">
        <v>45241</v>
      </c>
      <c r="F155" s="161">
        <v>4090</v>
      </c>
      <c r="G155" s="161">
        <v>3542</v>
      </c>
      <c r="H155" s="161">
        <v>3214</v>
      </c>
      <c r="J155" s="162"/>
      <c r="K155" s="162"/>
    </row>
    <row r="156" spans="1:11" s="59" customFormat="1" x14ac:dyDescent="0.25">
      <c r="A156" s="55" t="s">
        <v>128</v>
      </c>
      <c r="B156" s="57">
        <v>58.744794765020821</v>
      </c>
      <c r="C156" s="57">
        <v>59.25</v>
      </c>
      <c r="D156" s="55" t="s">
        <v>160</v>
      </c>
      <c r="E156" s="60">
        <v>45241</v>
      </c>
      <c r="F156" s="161">
        <v>4090</v>
      </c>
      <c r="G156" s="161">
        <v>3542</v>
      </c>
      <c r="H156" s="161">
        <v>3214</v>
      </c>
      <c r="J156" s="162"/>
      <c r="K156" s="162"/>
    </row>
    <row r="157" spans="1:11" s="59" customFormat="1" x14ac:dyDescent="0.25">
      <c r="A157" s="55" t="s">
        <v>138</v>
      </c>
      <c r="B157" s="57">
        <v>178.27</v>
      </c>
      <c r="C157" s="57">
        <v>178.27</v>
      </c>
      <c r="D157" s="55" t="s">
        <v>161</v>
      </c>
      <c r="E157" s="60">
        <v>45241</v>
      </c>
      <c r="F157" s="161">
        <v>3767</v>
      </c>
      <c r="G157" s="161">
        <v>3542</v>
      </c>
      <c r="H157" s="161">
        <v>3190</v>
      </c>
      <c r="J157" s="162"/>
      <c r="K157" s="162"/>
    </row>
    <row r="158" spans="1:11" s="59" customFormat="1" x14ac:dyDescent="0.25">
      <c r="A158" s="55" t="s">
        <v>135</v>
      </c>
      <c r="B158" s="57">
        <v>3875.3</v>
      </c>
      <c r="C158" s="57">
        <v>3743.6</v>
      </c>
      <c r="D158" s="55">
        <v>161002292</v>
      </c>
      <c r="E158" s="60">
        <v>45242</v>
      </c>
      <c r="F158" s="161">
        <v>3491</v>
      </c>
      <c r="G158" s="161">
        <v>3222</v>
      </c>
      <c r="H158" s="161">
        <v>2872</v>
      </c>
      <c r="J158" s="162"/>
      <c r="K158" s="162"/>
    </row>
    <row r="159" spans="1:11" s="59" customFormat="1" x14ac:dyDescent="0.25">
      <c r="A159" s="55" t="s">
        <v>123</v>
      </c>
      <c r="B159" s="57">
        <v>1167.81</v>
      </c>
      <c r="C159" s="57">
        <v>1167.81</v>
      </c>
      <c r="D159" s="55" t="s">
        <v>124</v>
      </c>
      <c r="E159" s="60">
        <v>45242</v>
      </c>
      <c r="F159" s="161">
        <v>4099</v>
      </c>
      <c r="G159" s="161">
        <v>3320</v>
      </c>
      <c r="H159" s="161">
        <v>2992</v>
      </c>
      <c r="J159" s="162"/>
      <c r="K159" s="162"/>
    </row>
    <row r="160" spans="1:11" s="59" customFormat="1" x14ac:dyDescent="0.25">
      <c r="A160" s="55" t="s">
        <v>162</v>
      </c>
      <c r="B160" s="57">
        <v>415.47</v>
      </c>
      <c r="C160" s="57">
        <v>415.47</v>
      </c>
      <c r="D160" s="55" t="s">
        <v>124</v>
      </c>
      <c r="E160" s="60">
        <v>45242</v>
      </c>
      <c r="F160" s="161">
        <v>4281</v>
      </c>
      <c r="G160" s="161">
        <v>3416</v>
      </c>
      <c r="H160" s="161">
        <v>3068</v>
      </c>
      <c r="J160" s="162"/>
      <c r="K160" s="162"/>
    </row>
    <row r="161" spans="1:11" s="59" customFormat="1" x14ac:dyDescent="0.25">
      <c r="A161" s="55" t="s">
        <v>152</v>
      </c>
      <c r="B161" s="57">
        <v>616.91453499900854</v>
      </c>
      <c r="C161" s="57">
        <v>622.22</v>
      </c>
      <c r="D161" s="55" t="s">
        <v>160</v>
      </c>
      <c r="E161" s="60">
        <v>45242</v>
      </c>
      <c r="F161" s="161">
        <v>3997</v>
      </c>
      <c r="G161" s="161">
        <v>3381</v>
      </c>
      <c r="H161" s="161">
        <v>3029</v>
      </c>
      <c r="J161" s="162"/>
      <c r="K161" s="162"/>
    </row>
    <row r="162" spans="1:11" s="59" customFormat="1" x14ac:dyDescent="0.25">
      <c r="A162" s="55" t="s">
        <v>125</v>
      </c>
      <c r="B162" s="57">
        <v>30.011897679952408</v>
      </c>
      <c r="C162" s="57">
        <v>30.27</v>
      </c>
      <c r="D162" s="55" t="s">
        <v>160</v>
      </c>
      <c r="E162" s="60">
        <v>45242</v>
      </c>
      <c r="F162" s="161">
        <v>4003</v>
      </c>
      <c r="G162" s="161">
        <v>3502</v>
      </c>
      <c r="H162" s="161">
        <v>3157</v>
      </c>
      <c r="J162" s="162"/>
      <c r="K162" s="162"/>
    </row>
    <row r="163" spans="1:11" s="59" customFormat="1" x14ac:dyDescent="0.25">
      <c r="A163" s="55" t="s">
        <v>125</v>
      </c>
      <c r="B163" s="57">
        <v>179.17906008328376</v>
      </c>
      <c r="C163" s="57">
        <v>180.72</v>
      </c>
      <c r="D163" s="55" t="s">
        <v>160</v>
      </c>
      <c r="E163" s="60">
        <v>45242</v>
      </c>
      <c r="F163" s="161">
        <v>4003</v>
      </c>
      <c r="G163" s="161">
        <v>3502</v>
      </c>
      <c r="H163" s="161">
        <v>3157</v>
      </c>
      <c r="J163" s="162"/>
      <c r="K163" s="162"/>
    </row>
    <row r="164" spans="1:11" s="59" customFormat="1" x14ac:dyDescent="0.25">
      <c r="A164" s="55" t="s">
        <v>127</v>
      </c>
      <c r="B164" s="57">
        <v>174.88598056712274</v>
      </c>
      <c r="C164" s="57">
        <v>176.39</v>
      </c>
      <c r="D164" s="55" t="s">
        <v>160</v>
      </c>
      <c r="E164" s="60">
        <v>45242</v>
      </c>
      <c r="F164" s="161">
        <v>4281</v>
      </c>
      <c r="G164" s="161">
        <v>3416</v>
      </c>
      <c r="H164" s="161">
        <v>3068</v>
      </c>
      <c r="J164" s="162"/>
      <c r="K164" s="162"/>
    </row>
    <row r="165" spans="1:11" s="59" customFormat="1" x14ac:dyDescent="0.25">
      <c r="A165" s="55" t="s">
        <v>127</v>
      </c>
      <c r="B165" s="57">
        <v>280.93396787626415</v>
      </c>
      <c r="C165" s="57">
        <v>283.35000000000002</v>
      </c>
      <c r="D165" s="55" t="s">
        <v>160</v>
      </c>
      <c r="E165" s="60">
        <v>45242</v>
      </c>
      <c r="F165" s="161">
        <v>4281</v>
      </c>
      <c r="G165" s="161">
        <v>3416</v>
      </c>
      <c r="H165" s="161">
        <v>3068</v>
      </c>
      <c r="J165" s="162"/>
      <c r="K165" s="162"/>
    </row>
    <row r="166" spans="1:11" s="59" customFormat="1" x14ac:dyDescent="0.25">
      <c r="A166" s="55" t="s">
        <v>128</v>
      </c>
      <c r="B166" s="57">
        <v>710.80705929010514</v>
      </c>
      <c r="C166" s="57">
        <v>716.92</v>
      </c>
      <c r="D166" s="55" t="s">
        <v>160</v>
      </c>
      <c r="E166" s="60">
        <v>45242</v>
      </c>
      <c r="F166" s="161">
        <v>4090</v>
      </c>
      <c r="G166" s="161">
        <v>3542</v>
      </c>
      <c r="H166" s="161">
        <v>3214</v>
      </c>
      <c r="J166" s="162"/>
      <c r="K166" s="162"/>
    </row>
    <row r="167" spans="1:11" s="59" customFormat="1" x14ac:dyDescent="0.25">
      <c r="A167" s="55" t="s">
        <v>128</v>
      </c>
      <c r="B167" s="57">
        <v>29.317866349395203</v>
      </c>
      <c r="C167" s="57">
        <v>29.57</v>
      </c>
      <c r="D167" s="55" t="s">
        <v>160</v>
      </c>
      <c r="E167" s="60">
        <v>45242</v>
      </c>
      <c r="F167" s="161">
        <v>4090</v>
      </c>
      <c r="G167" s="161">
        <v>3542</v>
      </c>
      <c r="H167" s="161">
        <v>3214</v>
      </c>
      <c r="J167" s="162"/>
      <c r="K167" s="162"/>
    </row>
    <row r="168" spans="1:11" s="59" customFormat="1" x14ac:dyDescent="0.25">
      <c r="A168" s="55" t="s">
        <v>129</v>
      </c>
      <c r="B168" s="57">
        <v>4116.24</v>
      </c>
      <c r="C168" s="57">
        <v>3830.88</v>
      </c>
      <c r="D168" s="55">
        <v>161001541</v>
      </c>
      <c r="E168" s="60">
        <v>45243</v>
      </c>
      <c r="F168" s="161">
        <v>4602</v>
      </c>
      <c r="G168" s="161">
        <v>3900</v>
      </c>
      <c r="H168" s="161">
        <v>3507</v>
      </c>
      <c r="J168" s="162"/>
      <c r="K168" s="162"/>
    </row>
    <row r="169" spans="1:11" s="59" customFormat="1" x14ac:dyDescent="0.25">
      <c r="A169" s="55" t="s">
        <v>122</v>
      </c>
      <c r="B169" s="57">
        <v>3966.25</v>
      </c>
      <c r="C169" s="57">
        <v>3928.29</v>
      </c>
      <c r="D169" s="55">
        <v>161011370</v>
      </c>
      <c r="E169" s="60">
        <v>45243</v>
      </c>
      <c r="F169" s="161">
        <v>3727</v>
      </c>
      <c r="G169" s="161">
        <v>3304</v>
      </c>
      <c r="H169" s="161">
        <v>2955</v>
      </c>
      <c r="J169" s="162"/>
      <c r="K169" s="162"/>
    </row>
    <row r="170" spans="1:11" s="59" customFormat="1" x14ac:dyDescent="0.25">
      <c r="A170" s="55" t="s">
        <v>175</v>
      </c>
      <c r="B170" s="57">
        <v>3884.24</v>
      </c>
      <c r="C170" s="57">
        <v>3884.24</v>
      </c>
      <c r="D170" s="55">
        <v>462000068</v>
      </c>
      <c r="E170" s="60">
        <v>45243</v>
      </c>
      <c r="F170" s="161">
        <v>4156</v>
      </c>
      <c r="G170" s="161">
        <v>3668</v>
      </c>
      <c r="H170" s="161">
        <v>3236</v>
      </c>
      <c r="J170" s="162"/>
      <c r="K170" s="162"/>
    </row>
    <row r="171" spans="1:11" s="59" customFormat="1" x14ac:dyDescent="0.25">
      <c r="A171" s="55" t="s">
        <v>123</v>
      </c>
      <c r="B171" s="57">
        <v>598.71</v>
      </c>
      <c r="C171" s="57">
        <v>598.71</v>
      </c>
      <c r="D171" s="55" t="s">
        <v>124</v>
      </c>
      <c r="E171" s="60">
        <v>45243</v>
      </c>
      <c r="F171" s="161">
        <v>4099</v>
      </c>
      <c r="G171" s="161">
        <v>3320</v>
      </c>
      <c r="H171" s="161">
        <v>2992</v>
      </c>
      <c r="J171" s="162"/>
      <c r="K171" s="162"/>
    </row>
    <row r="172" spans="1:11" s="59" customFormat="1" x14ac:dyDescent="0.25">
      <c r="A172" s="55" t="s">
        <v>162</v>
      </c>
      <c r="B172" s="57">
        <v>725.33</v>
      </c>
      <c r="C172" s="57">
        <v>725.33</v>
      </c>
      <c r="D172" s="55" t="s">
        <v>124</v>
      </c>
      <c r="E172" s="60">
        <v>45243</v>
      </c>
      <c r="F172" s="161">
        <v>4281</v>
      </c>
      <c r="G172" s="161">
        <v>3416</v>
      </c>
      <c r="H172" s="161">
        <v>3068</v>
      </c>
      <c r="J172" s="162"/>
      <c r="K172" s="162"/>
    </row>
    <row r="173" spans="1:11" s="59" customFormat="1" x14ac:dyDescent="0.25">
      <c r="A173" s="55" t="s">
        <v>127</v>
      </c>
      <c r="B173" s="57">
        <v>93.971842157445963</v>
      </c>
      <c r="C173" s="57">
        <v>94.78</v>
      </c>
      <c r="D173" s="55" t="s">
        <v>160</v>
      </c>
      <c r="E173" s="60">
        <v>45243</v>
      </c>
      <c r="F173" s="161">
        <v>4281</v>
      </c>
      <c r="G173" s="161">
        <v>3416</v>
      </c>
      <c r="H173" s="161">
        <v>3068</v>
      </c>
      <c r="J173" s="162"/>
      <c r="K173" s="162"/>
    </row>
    <row r="174" spans="1:11" s="59" customFormat="1" x14ac:dyDescent="0.25">
      <c r="A174" s="55" t="s">
        <v>128</v>
      </c>
      <c r="B174" s="57">
        <v>405.53242117787033</v>
      </c>
      <c r="C174" s="57">
        <v>409.02</v>
      </c>
      <c r="D174" s="55" t="s">
        <v>160</v>
      </c>
      <c r="E174" s="60">
        <v>45243</v>
      </c>
      <c r="F174" s="161">
        <v>4090</v>
      </c>
      <c r="G174" s="161">
        <v>3542</v>
      </c>
      <c r="H174" s="161">
        <v>3214</v>
      </c>
      <c r="J174" s="162"/>
      <c r="K174" s="162"/>
    </row>
    <row r="175" spans="1:11" s="59" customFormat="1" x14ac:dyDescent="0.25">
      <c r="A175" s="55" t="s">
        <v>128</v>
      </c>
      <c r="B175" s="57">
        <v>29.704540947848503</v>
      </c>
      <c r="C175" s="57">
        <v>29.96</v>
      </c>
      <c r="D175" s="55" t="s">
        <v>160</v>
      </c>
      <c r="E175" s="60">
        <v>45243</v>
      </c>
      <c r="F175" s="161">
        <v>4090</v>
      </c>
      <c r="G175" s="161">
        <v>3542</v>
      </c>
      <c r="H175" s="161">
        <v>3214</v>
      </c>
      <c r="J175" s="162"/>
      <c r="K175" s="162"/>
    </row>
    <row r="176" spans="1:11" s="59" customFormat="1" x14ac:dyDescent="0.25">
      <c r="A176" s="55" t="s">
        <v>138</v>
      </c>
      <c r="B176" s="57">
        <v>200.42</v>
      </c>
      <c r="C176" s="57">
        <v>200.42</v>
      </c>
      <c r="D176" s="55" t="s">
        <v>161</v>
      </c>
      <c r="E176" s="60">
        <v>45243</v>
      </c>
      <c r="F176" s="161">
        <v>3767</v>
      </c>
      <c r="G176" s="161">
        <v>3542</v>
      </c>
      <c r="H176" s="161">
        <v>3190</v>
      </c>
      <c r="J176" s="162"/>
      <c r="K176" s="162"/>
    </row>
    <row r="177" spans="1:11" s="59" customFormat="1" x14ac:dyDescent="0.25">
      <c r="A177" s="55" t="s">
        <v>175</v>
      </c>
      <c r="B177" s="57">
        <v>4016.45</v>
      </c>
      <c r="C177" s="57">
        <v>4016.45</v>
      </c>
      <c r="D177" s="55">
        <v>462000069</v>
      </c>
      <c r="E177" s="60">
        <v>45244</v>
      </c>
      <c r="F177" s="161">
        <v>4156</v>
      </c>
      <c r="G177" s="161">
        <v>3668</v>
      </c>
      <c r="H177" s="161">
        <v>3236</v>
      </c>
      <c r="J177" s="162"/>
      <c r="K177" s="162"/>
    </row>
    <row r="178" spans="1:11" s="59" customFormat="1" x14ac:dyDescent="0.25">
      <c r="A178" s="55" t="s">
        <v>123</v>
      </c>
      <c r="B178" s="57">
        <v>1314.46</v>
      </c>
      <c r="C178" s="57">
        <v>1314.46</v>
      </c>
      <c r="D178" s="55" t="s">
        <v>124</v>
      </c>
      <c r="E178" s="60">
        <v>45244</v>
      </c>
      <c r="F178" s="161">
        <v>4099</v>
      </c>
      <c r="G178" s="161">
        <v>3320</v>
      </c>
      <c r="H178" s="161">
        <v>2992</v>
      </c>
      <c r="J178" s="162"/>
      <c r="K178" s="162"/>
    </row>
    <row r="179" spans="1:11" s="59" customFormat="1" x14ac:dyDescent="0.25">
      <c r="A179" s="55" t="s">
        <v>162</v>
      </c>
      <c r="B179" s="57">
        <v>1067.54</v>
      </c>
      <c r="C179" s="57">
        <v>1067.54</v>
      </c>
      <c r="D179" s="55" t="s">
        <v>124</v>
      </c>
      <c r="E179" s="60">
        <v>45244</v>
      </c>
      <c r="F179" s="161">
        <v>4281</v>
      </c>
      <c r="G179" s="161">
        <v>3416</v>
      </c>
      <c r="H179" s="161">
        <v>3068</v>
      </c>
      <c r="J179" s="162"/>
      <c r="K179" s="162"/>
    </row>
    <row r="180" spans="1:11" s="59" customFormat="1" x14ac:dyDescent="0.25">
      <c r="A180" s="55" t="s">
        <v>152</v>
      </c>
      <c r="B180" s="57">
        <v>776.63097362680946</v>
      </c>
      <c r="C180" s="57">
        <v>783.31</v>
      </c>
      <c r="D180" s="55" t="s">
        <v>160</v>
      </c>
      <c r="E180" s="60">
        <v>45244</v>
      </c>
      <c r="F180" s="161">
        <v>3997</v>
      </c>
      <c r="G180" s="161">
        <v>3381</v>
      </c>
      <c r="H180" s="161">
        <v>3029</v>
      </c>
      <c r="J180" s="162"/>
      <c r="K180" s="162"/>
    </row>
    <row r="181" spans="1:11" s="59" customFormat="1" x14ac:dyDescent="0.25">
      <c r="A181" s="55" t="s">
        <v>125</v>
      </c>
      <c r="B181" s="57">
        <v>241.5526472337894</v>
      </c>
      <c r="C181" s="57">
        <v>243.63</v>
      </c>
      <c r="D181" s="55" t="s">
        <v>160</v>
      </c>
      <c r="E181" s="60">
        <v>45244</v>
      </c>
      <c r="F181" s="161">
        <v>4003</v>
      </c>
      <c r="G181" s="161">
        <v>3502</v>
      </c>
      <c r="H181" s="161">
        <v>3157</v>
      </c>
      <c r="J181" s="162"/>
      <c r="K181" s="162"/>
    </row>
    <row r="182" spans="1:11" s="59" customFormat="1" x14ac:dyDescent="0.25">
      <c r="A182" s="55" t="s">
        <v>127</v>
      </c>
      <c r="B182" s="57">
        <v>300.00991473329361</v>
      </c>
      <c r="C182" s="57">
        <v>302.58999999999997</v>
      </c>
      <c r="D182" s="55" t="s">
        <v>160</v>
      </c>
      <c r="E182" s="60">
        <v>45244</v>
      </c>
      <c r="F182" s="161">
        <v>4281</v>
      </c>
      <c r="G182" s="161">
        <v>3416</v>
      </c>
      <c r="H182" s="161">
        <v>3068</v>
      </c>
      <c r="J182" s="162"/>
      <c r="K182" s="162"/>
    </row>
    <row r="183" spans="1:11" s="59" customFormat="1" x14ac:dyDescent="0.25">
      <c r="A183" s="55" t="s">
        <v>127</v>
      </c>
      <c r="B183" s="57">
        <v>148.66151100535396</v>
      </c>
      <c r="C183" s="57">
        <v>149.94</v>
      </c>
      <c r="D183" s="55" t="s">
        <v>160</v>
      </c>
      <c r="E183" s="60">
        <v>45244</v>
      </c>
      <c r="F183" s="161">
        <v>4281</v>
      </c>
      <c r="G183" s="161">
        <v>3416</v>
      </c>
      <c r="H183" s="161">
        <v>3068</v>
      </c>
      <c r="J183" s="162"/>
      <c r="K183" s="162"/>
    </row>
    <row r="184" spans="1:11" s="59" customFormat="1" x14ac:dyDescent="0.25">
      <c r="A184" s="55" t="s">
        <v>128</v>
      </c>
      <c r="B184" s="57">
        <v>667.00376759865162</v>
      </c>
      <c r="C184" s="57">
        <v>672.74</v>
      </c>
      <c r="D184" s="55" t="s">
        <v>160</v>
      </c>
      <c r="E184" s="60">
        <v>45244</v>
      </c>
      <c r="F184" s="161">
        <v>4090</v>
      </c>
      <c r="G184" s="161">
        <v>3542</v>
      </c>
      <c r="H184" s="161">
        <v>3214</v>
      </c>
      <c r="J184" s="162"/>
      <c r="K184" s="162"/>
    </row>
    <row r="185" spans="1:11" s="59" customFormat="1" x14ac:dyDescent="0.25">
      <c r="A185" s="55" t="s">
        <v>128</v>
      </c>
      <c r="B185" s="57">
        <v>59.121554630180448</v>
      </c>
      <c r="C185" s="57">
        <v>59.63</v>
      </c>
      <c r="D185" s="55" t="s">
        <v>160</v>
      </c>
      <c r="E185" s="60">
        <v>45244</v>
      </c>
      <c r="F185" s="161">
        <v>4090</v>
      </c>
      <c r="G185" s="161">
        <v>3542</v>
      </c>
      <c r="H185" s="161">
        <v>3214</v>
      </c>
      <c r="J185" s="162"/>
      <c r="K185" s="162"/>
    </row>
    <row r="186" spans="1:11" s="59" customFormat="1" x14ac:dyDescent="0.25">
      <c r="A186" s="55" t="s">
        <v>138</v>
      </c>
      <c r="B186" s="57">
        <v>203.33</v>
      </c>
      <c r="C186" s="57">
        <v>203.33</v>
      </c>
      <c r="D186" s="55" t="s">
        <v>161</v>
      </c>
      <c r="E186" s="60">
        <v>45244</v>
      </c>
      <c r="F186" s="161">
        <v>3767</v>
      </c>
      <c r="G186" s="161">
        <v>3542</v>
      </c>
      <c r="H186" s="161">
        <v>3190</v>
      </c>
      <c r="J186" s="162"/>
      <c r="K186" s="162"/>
    </row>
    <row r="187" spans="1:11" s="59" customFormat="1" x14ac:dyDescent="0.25">
      <c r="A187" s="55" t="s">
        <v>129</v>
      </c>
      <c r="B187" s="57">
        <v>4124.6099999999997</v>
      </c>
      <c r="C187" s="57">
        <v>3875.3</v>
      </c>
      <c r="D187" s="55">
        <v>161001542</v>
      </c>
      <c r="E187" s="60">
        <v>45245</v>
      </c>
      <c r="F187" s="161">
        <v>4602</v>
      </c>
      <c r="G187" s="161">
        <v>3900</v>
      </c>
      <c r="H187" s="161">
        <v>3507</v>
      </c>
      <c r="J187" s="162"/>
      <c r="K187" s="162"/>
    </row>
    <row r="188" spans="1:11" s="59" customFormat="1" x14ac:dyDescent="0.25">
      <c r="A188" s="55" t="s">
        <v>137</v>
      </c>
      <c r="B188" s="57">
        <v>3780.01</v>
      </c>
      <c r="C188" s="57">
        <v>3586.05</v>
      </c>
      <c r="D188" s="55">
        <v>161002581</v>
      </c>
      <c r="E188" s="60">
        <v>45245</v>
      </c>
      <c r="F188" s="161">
        <v>3727</v>
      </c>
      <c r="G188" s="161">
        <v>4096</v>
      </c>
      <c r="H188" s="161">
        <v>3702</v>
      </c>
      <c r="J188" s="162"/>
      <c r="K188" s="162"/>
    </row>
    <row r="189" spans="1:11" s="59" customFormat="1" x14ac:dyDescent="0.25">
      <c r="A189" s="55" t="s">
        <v>133</v>
      </c>
      <c r="B189" s="57">
        <v>3865.93</v>
      </c>
      <c r="C189" s="57">
        <v>3865.93</v>
      </c>
      <c r="D189" s="55">
        <v>461000033</v>
      </c>
      <c r="E189" s="60">
        <v>45245</v>
      </c>
      <c r="F189" s="161">
        <v>4092</v>
      </c>
      <c r="G189" s="161">
        <v>3509</v>
      </c>
      <c r="H189" s="161">
        <v>3137</v>
      </c>
      <c r="J189" s="162"/>
      <c r="K189" s="162"/>
    </row>
    <row r="190" spans="1:11" s="59" customFormat="1" x14ac:dyDescent="0.25">
      <c r="A190" s="55" t="s">
        <v>123</v>
      </c>
      <c r="B190" s="57">
        <v>228.38</v>
      </c>
      <c r="C190" s="57">
        <v>228.38</v>
      </c>
      <c r="D190" s="55" t="s">
        <v>124</v>
      </c>
      <c r="E190" s="60">
        <v>45245</v>
      </c>
      <c r="F190" s="161">
        <v>4099</v>
      </c>
      <c r="G190" s="161">
        <v>3320</v>
      </c>
      <c r="H190" s="161">
        <v>2992</v>
      </c>
      <c r="J190" s="162"/>
      <c r="K190" s="162"/>
    </row>
    <row r="191" spans="1:11" s="59" customFormat="1" x14ac:dyDescent="0.25">
      <c r="A191" s="55" t="s">
        <v>162</v>
      </c>
      <c r="B191" s="57">
        <v>651.69000000000005</v>
      </c>
      <c r="C191" s="57">
        <v>651.69000000000005</v>
      </c>
      <c r="D191" s="55" t="s">
        <v>124</v>
      </c>
      <c r="E191" s="60">
        <v>45245</v>
      </c>
      <c r="F191" s="161">
        <v>4281</v>
      </c>
      <c r="G191" s="161">
        <v>3416</v>
      </c>
      <c r="H191" s="161">
        <v>3068</v>
      </c>
      <c r="J191" s="162"/>
      <c r="K191" s="162"/>
    </row>
    <row r="192" spans="1:11" s="59" customFormat="1" x14ac:dyDescent="0.25">
      <c r="A192" s="55" t="s">
        <v>152</v>
      </c>
      <c r="B192" s="57">
        <v>1596.3811223478087</v>
      </c>
      <c r="C192" s="57">
        <v>1610.11</v>
      </c>
      <c r="D192" s="55" t="s">
        <v>160</v>
      </c>
      <c r="E192" s="60">
        <v>45245</v>
      </c>
      <c r="F192" s="161">
        <v>3997</v>
      </c>
      <c r="G192" s="161">
        <v>3381</v>
      </c>
      <c r="H192" s="161">
        <v>3029</v>
      </c>
      <c r="J192" s="162"/>
      <c r="K192" s="162"/>
    </row>
    <row r="193" spans="1:11" s="59" customFormat="1" x14ac:dyDescent="0.25">
      <c r="A193" s="55" t="s">
        <v>125</v>
      </c>
      <c r="B193" s="57">
        <v>121.01923458258973</v>
      </c>
      <c r="C193" s="57">
        <v>122.06</v>
      </c>
      <c r="D193" s="55" t="s">
        <v>160</v>
      </c>
      <c r="E193" s="60">
        <v>45245</v>
      </c>
      <c r="F193" s="161">
        <v>4003</v>
      </c>
      <c r="G193" s="161">
        <v>3502</v>
      </c>
      <c r="H193" s="161">
        <v>3157</v>
      </c>
      <c r="J193" s="162"/>
      <c r="K193" s="162"/>
    </row>
    <row r="194" spans="1:11" s="59" customFormat="1" x14ac:dyDescent="0.25">
      <c r="A194" s="55" t="s">
        <v>127</v>
      </c>
      <c r="B194" s="57">
        <v>297.99722387467779</v>
      </c>
      <c r="C194" s="57">
        <v>300.56</v>
      </c>
      <c r="D194" s="55" t="s">
        <v>160</v>
      </c>
      <c r="E194" s="60">
        <v>45245</v>
      </c>
      <c r="F194" s="161">
        <v>4281</v>
      </c>
      <c r="G194" s="161">
        <v>3416</v>
      </c>
      <c r="H194" s="161">
        <v>3068</v>
      </c>
      <c r="J194" s="162"/>
      <c r="K194" s="162"/>
    </row>
    <row r="195" spans="1:11" s="59" customFormat="1" x14ac:dyDescent="0.25">
      <c r="A195" s="55" t="s">
        <v>127</v>
      </c>
      <c r="B195" s="57">
        <v>249.29605393614912</v>
      </c>
      <c r="C195" s="57">
        <v>251.44</v>
      </c>
      <c r="D195" s="55" t="s">
        <v>160</v>
      </c>
      <c r="E195" s="60">
        <v>45245</v>
      </c>
      <c r="F195" s="161">
        <v>4281</v>
      </c>
      <c r="G195" s="161">
        <v>3416</v>
      </c>
      <c r="H195" s="161">
        <v>3068</v>
      </c>
      <c r="J195" s="162"/>
      <c r="K195" s="162"/>
    </row>
    <row r="196" spans="1:11" s="59" customFormat="1" x14ac:dyDescent="0.25">
      <c r="A196" s="55" t="s">
        <v>128</v>
      </c>
      <c r="B196" s="57">
        <v>476.25421376164979</v>
      </c>
      <c r="C196" s="57">
        <v>480.35</v>
      </c>
      <c r="D196" s="55" t="s">
        <v>160</v>
      </c>
      <c r="E196" s="60">
        <v>45245</v>
      </c>
      <c r="F196" s="161">
        <v>4090</v>
      </c>
      <c r="G196" s="161">
        <v>3542</v>
      </c>
      <c r="H196" s="161">
        <v>3214</v>
      </c>
      <c r="J196" s="162"/>
      <c r="K196" s="162"/>
    </row>
    <row r="197" spans="1:11" s="59" customFormat="1" x14ac:dyDescent="0.25">
      <c r="A197" s="55" t="s">
        <v>128</v>
      </c>
      <c r="B197" s="57">
        <v>29.645052548086458</v>
      </c>
      <c r="C197" s="57">
        <v>29.9</v>
      </c>
      <c r="D197" s="55" t="s">
        <v>160</v>
      </c>
      <c r="E197" s="60">
        <v>45245</v>
      </c>
      <c r="F197" s="161">
        <v>4090</v>
      </c>
      <c r="G197" s="161">
        <v>3542</v>
      </c>
      <c r="H197" s="161">
        <v>3214</v>
      </c>
      <c r="J197" s="162"/>
      <c r="K197" s="162"/>
    </row>
    <row r="198" spans="1:11" s="59" customFormat="1" x14ac:dyDescent="0.25">
      <c r="A198" s="55" t="s">
        <v>129</v>
      </c>
      <c r="B198" s="57">
        <v>3926.87</v>
      </c>
      <c r="C198" s="57">
        <v>3441.82</v>
      </c>
      <c r="D198" s="55">
        <v>161001543</v>
      </c>
      <c r="E198" s="60">
        <v>45246</v>
      </c>
      <c r="F198" s="161">
        <v>4602</v>
      </c>
      <c r="G198" s="161">
        <v>3900</v>
      </c>
      <c r="H198" s="161">
        <v>3507</v>
      </c>
      <c r="J198" s="162"/>
      <c r="K198" s="162"/>
    </row>
    <row r="199" spans="1:11" s="59" customFormat="1" x14ac:dyDescent="0.25">
      <c r="A199" s="55" t="s">
        <v>122</v>
      </c>
      <c r="B199" s="57">
        <v>4107.82</v>
      </c>
      <c r="C199" s="57">
        <v>3950.7</v>
      </c>
      <c r="D199" s="55">
        <v>161011382</v>
      </c>
      <c r="E199" s="60">
        <v>45246</v>
      </c>
      <c r="F199" s="161">
        <v>4257</v>
      </c>
      <c r="G199" s="161">
        <v>3304</v>
      </c>
      <c r="H199" s="161">
        <v>2955</v>
      </c>
      <c r="J199" s="162"/>
      <c r="K199" s="162"/>
    </row>
    <row r="200" spans="1:11" s="59" customFormat="1" x14ac:dyDescent="0.25">
      <c r="A200" s="55" t="s">
        <v>123</v>
      </c>
      <c r="B200" s="57">
        <v>733.39</v>
      </c>
      <c r="C200" s="57">
        <v>733.39</v>
      </c>
      <c r="D200" s="55" t="s">
        <v>124</v>
      </c>
      <c r="E200" s="60">
        <v>45246</v>
      </c>
      <c r="F200" s="161">
        <v>4099</v>
      </c>
      <c r="G200" s="161">
        <v>3320</v>
      </c>
      <c r="H200" s="161">
        <v>2992</v>
      </c>
      <c r="J200" s="162"/>
      <c r="K200" s="162"/>
    </row>
    <row r="201" spans="1:11" s="59" customFormat="1" x14ac:dyDescent="0.25">
      <c r="A201" s="55" t="s">
        <v>162</v>
      </c>
      <c r="B201" s="57">
        <v>1030.74</v>
      </c>
      <c r="C201" s="57">
        <v>1030.74</v>
      </c>
      <c r="D201" s="55" t="s">
        <v>124</v>
      </c>
      <c r="E201" s="60">
        <v>45246</v>
      </c>
      <c r="F201" s="161">
        <v>4281</v>
      </c>
      <c r="G201" s="161">
        <v>3416</v>
      </c>
      <c r="H201" s="161">
        <v>3068</v>
      </c>
      <c r="J201" s="162"/>
      <c r="K201" s="162"/>
    </row>
    <row r="202" spans="1:11" s="59" customFormat="1" x14ac:dyDescent="0.25">
      <c r="A202" s="55" t="s">
        <v>152</v>
      </c>
      <c r="B202" s="57">
        <v>1202.6670632559985</v>
      </c>
      <c r="C202" s="57">
        <v>1213.01</v>
      </c>
      <c r="D202" s="55" t="s">
        <v>160</v>
      </c>
      <c r="E202" s="60">
        <v>45246</v>
      </c>
      <c r="F202" s="161">
        <v>3997</v>
      </c>
      <c r="G202" s="161">
        <v>3381</v>
      </c>
      <c r="H202" s="161">
        <v>3029</v>
      </c>
      <c r="J202" s="162"/>
      <c r="K202" s="162"/>
    </row>
    <row r="203" spans="1:11" s="59" customFormat="1" x14ac:dyDescent="0.25">
      <c r="A203" s="55" t="s">
        <v>125</v>
      </c>
      <c r="B203" s="57">
        <v>504.63018044814595</v>
      </c>
      <c r="C203" s="57">
        <v>508.97</v>
      </c>
      <c r="D203" s="55" t="s">
        <v>160</v>
      </c>
      <c r="E203" s="60">
        <v>45246</v>
      </c>
      <c r="F203" s="161">
        <v>4003</v>
      </c>
      <c r="G203" s="161">
        <v>3502</v>
      </c>
      <c r="H203" s="161">
        <v>3157</v>
      </c>
      <c r="J203" s="162"/>
      <c r="K203" s="162"/>
    </row>
    <row r="204" spans="1:11" s="59" customFormat="1" x14ac:dyDescent="0.25">
      <c r="A204" s="55" t="s">
        <v>127</v>
      </c>
      <c r="B204" s="57">
        <v>351.40789212770176</v>
      </c>
      <c r="C204" s="57">
        <v>354.43</v>
      </c>
      <c r="D204" s="55" t="s">
        <v>160</v>
      </c>
      <c r="E204" s="60">
        <v>45246</v>
      </c>
      <c r="F204" s="161">
        <v>4281</v>
      </c>
      <c r="G204" s="161">
        <v>3416</v>
      </c>
      <c r="H204" s="161">
        <v>3068</v>
      </c>
      <c r="J204" s="162"/>
      <c r="K204" s="162"/>
    </row>
    <row r="205" spans="1:11" s="59" customFormat="1" x14ac:dyDescent="0.25">
      <c r="A205" s="55" t="s">
        <v>127</v>
      </c>
      <c r="B205" s="57">
        <v>325.55026769779892</v>
      </c>
      <c r="C205" s="57">
        <v>328.35</v>
      </c>
      <c r="D205" s="55" t="s">
        <v>160</v>
      </c>
      <c r="E205" s="60">
        <v>45246</v>
      </c>
      <c r="F205" s="161">
        <v>4281</v>
      </c>
      <c r="G205" s="161">
        <v>3416</v>
      </c>
      <c r="H205" s="161">
        <v>3068</v>
      </c>
      <c r="J205" s="162"/>
      <c r="K205" s="162"/>
    </row>
    <row r="206" spans="1:11" s="59" customFormat="1" x14ac:dyDescent="0.25">
      <c r="A206" s="55" t="s">
        <v>128</v>
      </c>
      <c r="B206" s="57">
        <v>711.30279595478885</v>
      </c>
      <c r="C206" s="57">
        <v>717.42</v>
      </c>
      <c r="D206" s="55" t="s">
        <v>160</v>
      </c>
      <c r="E206" s="60">
        <v>45246</v>
      </c>
      <c r="F206" s="161">
        <v>4090</v>
      </c>
      <c r="G206" s="161">
        <v>3542</v>
      </c>
      <c r="H206" s="161">
        <v>3214</v>
      </c>
      <c r="J206" s="162"/>
      <c r="K206" s="162"/>
    </row>
    <row r="207" spans="1:11" s="59" customFormat="1" x14ac:dyDescent="0.25">
      <c r="A207" s="55" t="s">
        <v>128</v>
      </c>
      <c r="B207" s="57">
        <v>87.200079317866354</v>
      </c>
      <c r="C207" s="57">
        <v>87.95</v>
      </c>
      <c r="D207" s="55" t="s">
        <v>160</v>
      </c>
      <c r="E207" s="60">
        <v>45246</v>
      </c>
      <c r="F207" s="161">
        <v>4090</v>
      </c>
      <c r="G207" s="161">
        <v>3542</v>
      </c>
      <c r="H207" s="161">
        <v>3214</v>
      </c>
      <c r="J207" s="162"/>
      <c r="K207" s="162"/>
    </row>
    <row r="208" spans="1:11" s="59" customFormat="1" x14ac:dyDescent="0.25">
      <c r="A208" s="55" t="s">
        <v>138</v>
      </c>
      <c r="B208" s="57">
        <v>134.06</v>
      </c>
      <c r="C208" s="57">
        <v>134.06</v>
      </c>
      <c r="D208" s="55" t="s">
        <v>161</v>
      </c>
      <c r="E208" s="60">
        <v>45246</v>
      </c>
      <c r="F208" s="161">
        <v>3767</v>
      </c>
      <c r="G208" s="161">
        <v>3542</v>
      </c>
      <c r="H208" s="161">
        <v>3190</v>
      </c>
      <c r="J208" s="162"/>
      <c r="K208" s="162"/>
    </row>
    <row r="209" spans="1:11" s="59" customFormat="1" x14ac:dyDescent="0.25">
      <c r="A209" s="55" t="s">
        <v>117</v>
      </c>
      <c r="B209" s="57">
        <v>3714.27</v>
      </c>
      <c r="C209" s="57">
        <v>3662.9</v>
      </c>
      <c r="D209" s="55">
        <v>161001557</v>
      </c>
      <c r="E209" s="60">
        <v>45247</v>
      </c>
      <c r="F209" s="161">
        <v>3711</v>
      </c>
      <c r="G209" s="161">
        <v>3494</v>
      </c>
      <c r="H209" s="161">
        <v>3137</v>
      </c>
      <c r="J209" s="162"/>
      <c r="K209" s="162"/>
    </row>
    <row r="210" spans="1:11" s="59" customFormat="1" x14ac:dyDescent="0.25">
      <c r="A210" s="55" t="s">
        <v>122</v>
      </c>
      <c r="B210" s="57">
        <v>4031.65</v>
      </c>
      <c r="C210" s="57">
        <v>3835.53</v>
      </c>
      <c r="D210" s="55">
        <v>161011387</v>
      </c>
      <c r="E210" s="60">
        <v>45247</v>
      </c>
      <c r="F210" s="161">
        <v>4257</v>
      </c>
      <c r="G210" s="161">
        <v>3304</v>
      </c>
      <c r="H210" s="161">
        <v>2955</v>
      </c>
      <c r="J210" s="162"/>
      <c r="K210" s="162"/>
    </row>
    <row r="211" spans="1:11" s="59" customFormat="1" x14ac:dyDescent="0.25">
      <c r="A211" s="55" t="s">
        <v>136</v>
      </c>
      <c r="B211" s="57">
        <v>3980.96</v>
      </c>
      <c r="C211" s="57">
        <v>3912.32</v>
      </c>
      <c r="D211" s="55">
        <v>161011947</v>
      </c>
      <c r="E211" s="60">
        <v>45247</v>
      </c>
      <c r="F211" s="161">
        <v>4154</v>
      </c>
      <c r="G211" s="161">
        <v>3260</v>
      </c>
      <c r="H211" s="161">
        <v>2927</v>
      </c>
      <c r="J211" s="162"/>
      <c r="K211" s="162"/>
    </row>
    <row r="212" spans="1:11" s="59" customFormat="1" x14ac:dyDescent="0.25">
      <c r="A212" s="55" t="s">
        <v>176</v>
      </c>
      <c r="B212" s="57">
        <v>3798</v>
      </c>
      <c r="C212" s="57">
        <v>3798</v>
      </c>
      <c r="D212" s="55">
        <v>462000083</v>
      </c>
      <c r="E212" s="60">
        <v>45247</v>
      </c>
      <c r="F212" s="161">
        <v>3502</v>
      </c>
      <c r="G212" s="161">
        <v>3574</v>
      </c>
      <c r="H212" s="161">
        <v>3248</v>
      </c>
      <c r="J212" s="162"/>
      <c r="K212" s="162"/>
    </row>
    <row r="213" spans="1:11" s="59" customFormat="1" x14ac:dyDescent="0.25">
      <c r="A213" s="55" t="s">
        <v>123</v>
      </c>
      <c r="B213" s="57">
        <v>440.15</v>
      </c>
      <c r="C213" s="57">
        <v>440.15</v>
      </c>
      <c r="D213" s="55" t="s">
        <v>124</v>
      </c>
      <c r="E213" s="60">
        <v>45247</v>
      </c>
      <c r="F213" s="161">
        <v>4099</v>
      </c>
      <c r="G213" s="161">
        <v>3320</v>
      </c>
      <c r="H213" s="161">
        <v>2992</v>
      </c>
      <c r="J213" s="162"/>
      <c r="K213" s="162"/>
    </row>
    <row r="214" spans="1:11" s="59" customFormat="1" x14ac:dyDescent="0.25">
      <c r="A214" s="55" t="s">
        <v>162</v>
      </c>
      <c r="B214" s="57">
        <v>1626.71</v>
      </c>
      <c r="C214" s="57">
        <v>1626.71</v>
      </c>
      <c r="D214" s="55" t="s">
        <v>124</v>
      </c>
      <c r="E214" s="60">
        <v>45247</v>
      </c>
      <c r="F214" s="161">
        <v>4281</v>
      </c>
      <c r="G214" s="161">
        <v>3416</v>
      </c>
      <c r="H214" s="161">
        <v>3068</v>
      </c>
      <c r="J214" s="162"/>
      <c r="K214" s="162"/>
    </row>
    <row r="215" spans="1:11" s="59" customFormat="1" x14ac:dyDescent="0.25">
      <c r="A215" s="55" t="s">
        <v>152</v>
      </c>
      <c r="B215" s="57">
        <v>1427.6224469561769</v>
      </c>
      <c r="C215" s="57">
        <v>1439.9</v>
      </c>
      <c r="D215" s="55" t="s">
        <v>160</v>
      </c>
      <c r="E215" s="60">
        <v>45247</v>
      </c>
      <c r="F215" s="161">
        <v>3997</v>
      </c>
      <c r="G215" s="161">
        <v>3381</v>
      </c>
      <c r="H215" s="161">
        <v>3029</v>
      </c>
      <c r="J215" s="162"/>
      <c r="K215" s="162"/>
    </row>
    <row r="216" spans="1:11" s="59" customFormat="1" x14ac:dyDescent="0.25">
      <c r="A216" s="55" t="s">
        <v>125</v>
      </c>
      <c r="B216" s="57">
        <v>112.0860598849891</v>
      </c>
      <c r="C216" s="57">
        <v>113.05</v>
      </c>
      <c r="D216" s="55" t="s">
        <v>160</v>
      </c>
      <c r="E216" s="60">
        <v>45247</v>
      </c>
      <c r="F216" s="161">
        <v>4003</v>
      </c>
      <c r="G216" s="161">
        <v>3502</v>
      </c>
      <c r="H216" s="161">
        <v>3157</v>
      </c>
      <c r="J216" s="162"/>
      <c r="K216" s="162"/>
    </row>
    <row r="217" spans="1:11" s="59" customFormat="1" x14ac:dyDescent="0.25">
      <c r="A217" s="55" t="s">
        <v>127</v>
      </c>
      <c r="B217" s="57">
        <v>325.58992663097365</v>
      </c>
      <c r="C217" s="57">
        <v>328.39</v>
      </c>
      <c r="D217" s="55" t="s">
        <v>160</v>
      </c>
      <c r="E217" s="60">
        <v>45247</v>
      </c>
      <c r="F217" s="161">
        <v>4281</v>
      </c>
      <c r="G217" s="161">
        <v>3416</v>
      </c>
      <c r="H217" s="161">
        <v>3068</v>
      </c>
      <c r="J217" s="162"/>
      <c r="K217" s="162"/>
    </row>
    <row r="218" spans="1:11" s="59" customFormat="1" x14ac:dyDescent="0.25">
      <c r="A218" s="55" t="s">
        <v>127</v>
      </c>
      <c r="B218" s="57">
        <v>283.92821733095377</v>
      </c>
      <c r="C218" s="57">
        <v>286.37</v>
      </c>
      <c r="D218" s="55" t="s">
        <v>160</v>
      </c>
      <c r="E218" s="60">
        <v>45247</v>
      </c>
      <c r="F218" s="161">
        <v>4281</v>
      </c>
      <c r="G218" s="161">
        <v>3416</v>
      </c>
      <c r="H218" s="161">
        <v>3068</v>
      </c>
      <c r="J218" s="162"/>
      <c r="K218" s="162"/>
    </row>
    <row r="219" spans="1:11" s="59" customFormat="1" x14ac:dyDescent="0.25">
      <c r="A219" s="55" t="s">
        <v>128</v>
      </c>
      <c r="B219" s="57">
        <v>807.188181637914</v>
      </c>
      <c r="C219" s="57">
        <v>814.13</v>
      </c>
      <c r="D219" s="55" t="s">
        <v>160</v>
      </c>
      <c r="E219" s="60">
        <v>45247</v>
      </c>
      <c r="F219" s="161">
        <v>4090</v>
      </c>
      <c r="G219" s="161">
        <v>3542</v>
      </c>
      <c r="H219" s="161">
        <v>3214</v>
      </c>
      <c r="J219" s="162"/>
      <c r="K219" s="162"/>
    </row>
    <row r="220" spans="1:11" s="59" customFormat="1" x14ac:dyDescent="0.25">
      <c r="A220" s="55" t="s">
        <v>128</v>
      </c>
      <c r="B220" s="57">
        <v>59.309934562760262</v>
      </c>
      <c r="C220" s="57">
        <v>59.82</v>
      </c>
      <c r="D220" s="55" t="s">
        <v>160</v>
      </c>
      <c r="E220" s="60">
        <v>45247</v>
      </c>
      <c r="F220" s="161">
        <v>4090</v>
      </c>
      <c r="G220" s="161">
        <v>3542</v>
      </c>
      <c r="H220" s="161">
        <v>3214</v>
      </c>
      <c r="J220" s="162"/>
      <c r="K220" s="162"/>
    </row>
    <row r="221" spans="1:11" s="59" customFormat="1" x14ac:dyDescent="0.25">
      <c r="A221" s="55" t="s">
        <v>138</v>
      </c>
      <c r="B221" s="57">
        <v>177.23</v>
      </c>
      <c r="C221" s="57">
        <v>177.23</v>
      </c>
      <c r="D221" s="55" t="s">
        <v>161</v>
      </c>
      <c r="E221" s="60">
        <v>45247</v>
      </c>
      <c r="F221" s="161">
        <v>3767</v>
      </c>
      <c r="G221" s="161">
        <v>3542</v>
      </c>
      <c r="H221" s="161">
        <v>3190</v>
      </c>
      <c r="J221" s="162"/>
      <c r="K221" s="162"/>
    </row>
    <row r="222" spans="1:11" s="59" customFormat="1" x14ac:dyDescent="0.25">
      <c r="A222" s="55" t="s">
        <v>129</v>
      </c>
      <c r="B222" s="57">
        <v>4123.41</v>
      </c>
      <c r="C222" s="57">
        <v>3927.52</v>
      </c>
      <c r="D222" s="55">
        <v>161001544</v>
      </c>
      <c r="E222" s="60">
        <v>45248</v>
      </c>
      <c r="F222" s="161">
        <v>4602</v>
      </c>
      <c r="G222" s="161">
        <v>3900</v>
      </c>
      <c r="H222" s="161">
        <v>3507</v>
      </c>
      <c r="J222" s="162"/>
      <c r="K222" s="162"/>
    </row>
    <row r="223" spans="1:11" s="59" customFormat="1" x14ac:dyDescent="0.25">
      <c r="A223" s="55" t="s">
        <v>117</v>
      </c>
      <c r="B223" s="57">
        <v>3584.87</v>
      </c>
      <c r="C223" s="57">
        <v>3385.27</v>
      </c>
      <c r="D223" s="55">
        <v>161001559</v>
      </c>
      <c r="E223" s="60">
        <v>45248</v>
      </c>
      <c r="F223" s="161">
        <v>3710</v>
      </c>
      <c r="G223" s="161">
        <v>3494</v>
      </c>
      <c r="H223" s="161">
        <v>3137</v>
      </c>
      <c r="J223" s="162"/>
      <c r="K223" s="162"/>
    </row>
    <row r="224" spans="1:11" s="59" customFormat="1" x14ac:dyDescent="0.25">
      <c r="A224" s="55" t="s">
        <v>123</v>
      </c>
      <c r="B224" s="57">
        <v>804.41</v>
      </c>
      <c r="C224" s="57">
        <v>804.41</v>
      </c>
      <c r="D224" s="55" t="s">
        <v>124</v>
      </c>
      <c r="E224" s="60">
        <v>45248</v>
      </c>
      <c r="F224" s="161">
        <v>4099</v>
      </c>
      <c r="G224" s="161">
        <v>3320</v>
      </c>
      <c r="H224" s="161">
        <v>2992</v>
      </c>
      <c r="J224" s="162"/>
      <c r="K224" s="162"/>
    </row>
    <row r="225" spans="1:11" s="59" customFormat="1" x14ac:dyDescent="0.25">
      <c r="A225" s="55" t="s">
        <v>162</v>
      </c>
      <c r="B225" s="57">
        <v>1473.14</v>
      </c>
      <c r="C225" s="57">
        <v>1473.14</v>
      </c>
      <c r="D225" s="55" t="s">
        <v>124</v>
      </c>
      <c r="E225" s="60">
        <v>45248</v>
      </c>
      <c r="F225" s="161">
        <v>4281</v>
      </c>
      <c r="G225" s="161">
        <v>3416</v>
      </c>
      <c r="H225" s="161">
        <v>3068</v>
      </c>
      <c r="J225" s="162"/>
      <c r="K225" s="162"/>
    </row>
    <row r="226" spans="1:11" s="59" customFormat="1" x14ac:dyDescent="0.25">
      <c r="A226" s="55" t="s">
        <v>152</v>
      </c>
      <c r="B226" s="57">
        <v>1514.406107475709</v>
      </c>
      <c r="C226" s="57">
        <v>1527.43</v>
      </c>
      <c r="D226" s="55" t="s">
        <v>160</v>
      </c>
      <c r="E226" s="60">
        <v>45248</v>
      </c>
      <c r="F226" s="161">
        <v>3997</v>
      </c>
      <c r="G226" s="161">
        <v>3381</v>
      </c>
      <c r="H226" s="161">
        <v>3029</v>
      </c>
      <c r="J226" s="162"/>
      <c r="K226" s="162"/>
    </row>
    <row r="227" spans="1:11" s="59" customFormat="1" x14ac:dyDescent="0.25">
      <c r="A227" s="55" t="s">
        <v>127</v>
      </c>
      <c r="B227" s="57">
        <v>412.03648621852074</v>
      </c>
      <c r="C227" s="57">
        <v>415.58</v>
      </c>
      <c r="D227" s="55" t="s">
        <v>160</v>
      </c>
      <c r="E227" s="60">
        <v>45248</v>
      </c>
      <c r="F227" s="161">
        <v>4281</v>
      </c>
      <c r="G227" s="161">
        <v>3416</v>
      </c>
      <c r="H227" s="161">
        <v>3068</v>
      </c>
      <c r="J227" s="162"/>
      <c r="K227" s="162"/>
    </row>
    <row r="228" spans="1:11" s="59" customFormat="1" x14ac:dyDescent="0.25">
      <c r="A228" s="55" t="s">
        <v>127</v>
      </c>
      <c r="B228" s="57">
        <v>463.23616894705532</v>
      </c>
      <c r="C228" s="57">
        <v>467.22</v>
      </c>
      <c r="D228" s="55" t="s">
        <v>160</v>
      </c>
      <c r="E228" s="60">
        <v>45248</v>
      </c>
      <c r="F228" s="161">
        <v>4281</v>
      </c>
      <c r="G228" s="161">
        <v>3416</v>
      </c>
      <c r="H228" s="161">
        <v>3068</v>
      </c>
      <c r="J228" s="162"/>
      <c r="K228" s="162"/>
    </row>
    <row r="229" spans="1:11" s="59" customFormat="1" x14ac:dyDescent="0.25">
      <c r="A229" s="55" t="s">
        <v>128</v>
      </c>
      <c r="B229" s="57">
        <v>696.02419194923652</v>
      </c>
      <c r="C229" s="57">
        <v>702.01</v>
      </c>
      <c r="D229" s="55" t="s">
        <v>160</v>
      </c>
      <c r="E229" s="60">
        <v>45248</v>
      </c>
      <c r="F229" s="161">
        <v>4090</v>
      </c>
      <c r="G229" s="161">
        <v>3542</v>
      </c>
      <c r="H229" s="161">
        <v>3214</v>
      </c>
      <c r="J229" s="162"/>
      <c r="K229" s="162"/>
    </row>
    <row r="230" spans="1:11" s="59" customFormat="1" x14ac:dyDescent="0.25">
      <c r="A230" s="55" t="s">
        <v>128</v>
      </c>
      <c r="B230" s="57">
        <v>553.2520325203252</v>
      </c>
      <c r="C230" s="57">
        <v>558.01</v>
      </c>
      <c r="D230" s="55" t="s">
        <v>160</v>
      </c>
      <c r="E230" s="60">
        <v>45248</v>
      </c>
      <c r="F230" s="161">
        <v>4090</v>
      </c>
      <c r="G230" s="161">
        <v>3542</v>
      </c>
      <c r="H230" s="161">
        <v>3214</v>
      </c>
      <c r="J230" s="162"/>
      <c r="K230" s="162"/>
    </row>
    <row r="231" spans="1:11" s="59" customFormat="1" x14ac:dyDescent="0.25">
      <c r="A231" s="55" t="s">
        <v>129</v>
      </c>
      <c r="B231" s="57">
        <v>4132.0200000000004</v>
      </c>
      <c r="C231" s="57">
        <v>3837.95</v>
      </c>
      <c r="D231" s="55">
        <v>161001545</v>
      </c>
      <c r="E231" s="60">
        <v>45249</v>
      </c>
      <c r="F231" s="161">
        <v>4602</v>
      </c>
      <c r="G231" s="161">
        <v>3900</v>
      </c>
      <c r="H231" s="161">
        <v>3507</v>
      </c>
      <c r="J231" s="162"/>
      <c r="K231" s="162"/>
    </row>
    <row r="232" spans="1:11" s="59" customFormat="1" x14ac:dyDescent="0.25">
      <c r="A232" s="55" t="s">
        <v>136</v>
      </c>
      <c r="B232" s="57">
        <v>4093.86</v>
      </c>
      <c r="C232" s="57">
        <v>3979.1</v>
      </c>
      <c r="D232" s="55">
        <v>161011958</v>
      </c>
      <c r="E232" s="60">
        <v>45249</v>
      </c>
      <c r="F232" s="161">
        <v>4154</v>
      </c>
      <c r="G232" s="161">
        <v>3260</v>
      </c>
      <c r="H232" s="161">
        <v>2927</v>
      </c>
      <c r="J232" s="162"/>
      <c r="K232" s="162"/>
    </row>
    <row r="233" spans="1:11" s="59" customFormat="1" x14ac:dyDescent="0.25">
      <c r="A233" s="55" t="s">
        <v>123</v>
      </c>
      <c r="B233" s="57">
        <v>896.88</v>
      </c>
      <c r="C233" s="57">
        <v>896.88</v>
      </c>
      <c r="D233" s="55" t="s">
        <v>124</v>
      </c>
      <c r="E233" s="60">
        <v>45249</v>
      </c>
      <c r="F233" s="161">
        <v>4099</v>
      </c>
      <c r="G233" s="161">
        <v>3320</v>
      </c>
      <c r="H233" s="161">
        <v>2992</v>
      </c>
      <c r="J233" s="162"/>
      <c r="K233" s="162"/>
    </row>
    <row r="234" spans="1:11" s="59" customFormat="1" x14ac:dyDescent="0.25">
      <c r="A234" s="55" t="s">
        <v>162</v>
      </c>
      <c r="B234" s="57">
        <v>563.14</v>
      </c>
      <c r="C234" s="57">
        <v>563.14</v>
      </c>
      <c r="D234" s="55" t="s">
        <v>124</v>
      </c>
      <c r="E234" s="60">
        <v>45249</v>
      </c>
      <c r="F234" s="161">
        <v>4281</v>
      </c>
      <c r="G234" s="161">
        <v>3416</v>
      </c>
      <c r="H234" s="161">
        <v>3068</v>
      </c>
      <c r="J234" s="162"/>
      <c r="K234" s="162"/>
    </row>
    <row r="235" spans="1:11" s="59" customFormat="1" x14ac:dyDescent="0.25">
      <c r="A235" s="55" t="s">
        <v>152</v>
      </c>
      <c r="B235" s="57">
        <v>1384.0670235970651</v>
      </c>
      <c r="C235" s="57">
        <v>1395.97</v>
      </c>
      <c r="D235" s="55" t="s">
        <v>160</v>
      </c>
      <c r="E235" s="60">
        <v>45249</v>
      </c>
      <c r="F235" s="161">
        <v>3997</v>
      </c>
      <c r="G235" s="161">
        <v>3381</v>
      </c>
      <c r="H235" s="161">
        <v>3029</v>
      </c>
      <c r="J235" s="162"/>
      <c r="K235" s="162"/>
    </row>
    <row r="236" spans="1:11" s="59" customFormat="1" x14ac:dyDescent="0.25">
      <c r="A236" s="55" t="s">
        <v>127</v>
      </c>
      <c r="B236" s="57">
        <v>447.02558001189766</v>
      </c>
      <c r="C236" s="57">
        <v>450.87</v>
      </c>
      <c r="D236" s="55" t="s">
        <v>160</v>
      </c>
      <c r="E236" s="60">
        <v>45249</v>
      </c>
      <c r="F236" s="161">
        <v>4281</v>
      </c>
      <c r="G236" s="161">
        <v>3416</v>
      </c>
      <c r="H236" s="161">
        <v>3068</v>
      </c>
      <c r="J236" s="162"/>
      <c r="K236" s="162"/>
    </row>
    <row r="237" spans="1:11" s="59" customFormat="1" x14ac:dyDescent="0.25">
      <c r="A237" s="55" t="s">
        <v>127</v>
      </c>
      <c r="B237" s="57">
        <v>367.14257386476305</v>
      </c>
      <c r="C237" s="57">
        <v>370.3</v>
      </c>
      <c r="D237" s="55" t="s">
        <v>160</v>
      </c>
      <c r="E237" s="60">
        <v>45249</v>
      </c>
      <c r="F237" s="161">
        <v>4281</v>
      </c>
      <c r="G237" s="161">
        <v>3416</v>
      </c>
      <c r="H237" s="161">
        <v>3068</v>
      </c>
      <c r="J237" s="162"/>
      <c r="K237" s="162"/>
    </row>
    <row r="238" spans="1:11" s="59" customFormat="1" x14ac:dyDescent="0.25">
      <c r="A238" s="55" t="s">
        <v>128</v>
      </c>
      <c r="B238" s="57">
        <v>587.64624231608173</v>
      </c>
      <c r="C238" s="57">
        <v>592.70000000000005</v>
      </c>
      <c r="D238" s="55" t="s">
        <v>160</v>
      </c>
      <c r="E238" s="60">
        <v>45249</v>
      </c>
      <c r="F238" s="161">
        <v>4090</v>
      </c>
      <c r="G238" s="161">
        <v>3542</v>
      </c>
      <c r="H238" s="161">
        <v>3214</v>
      </c>
      <c r="J238" s="162"/>
      <c r="K238" s="162"/>
    </row>
    <row r="239" spans="1:11" s="59" customFormat="1" x14ac:dyDescent="0.25">
      <c r="A239" s="55" t="s">
        <v>128</v>
      </c>
      <c r="B239" s="57">
        <v>533.2540154669839</v>
      </c>
      <c r="C239" s="57">
        <v>537.84</v>
      </c>
      <c r="D239" s="55" t="s">
        <v>160</v>
      </c>
      <c r="E239" s="60">
        <v>45249</v>
      </c>
      <c r="F239" s="161">
        <v>4090</v>
      </c>
      <c r="G239" s="161">
        <v>3542</v>
      </c>
      <c r="H239" s="161">
        <v>3214</v>
      </c>
      <c r="J239" s="162"/>
      <c r="K239" s="162"/>
    </row>
    <row r="240" spans="1:11" s="59" customFormat="1" x14ac:dyDescent="0.25">
      <c r="A240" s="55" t="s">
        <v>138</v>
      </c>
      <c r="B240" s="57">
        <v>266.56</v>
      </c>
      <c r="C240" s="57">
        <v>266.56</v>
      </c>
      <c r="D240" s="55" t="s">
        <v>161</v>
      </c>
      <c r="E240" s="60">
        <v>45249</v>
      </c>
      <c r="F240" s="161">
        <v>3767</v>
      </c>
      <c r="G240" s="161">
        <v>3542</v>
      </c>
      <c r="H240" s="161">
        <v>3190</v>
      </c>
      <c r="J240" s="162"/>
      <c r="K240" s="162"/>
    </row>
    <row r="241" spans="1:11" s="59" customFormat="1" x14ac:dyDescent="0.25">
      <c r="A241" s="55" t="s">
        <v>129</v>
      </c>
      <c r="B241" s="57">
        <v>3914.87</v>
      </c>
      <c r="C241" s="57">
        <v>3537.32</v>
      </c>
      <c r="D241" s="55">
        <v>161001546</v>
      </c>
      <c r="E241" s="60">
        <v>45250</v>
      </c>
      <c r="F241" s="161">
        <v>4602</v>
      </c>
      <c r="G241" s="161">
        <v>3900</v>
      </c>
      <c r="H241" s="161">
        <v>3507</v>
      </c>
      <c r="J241" s="162"/>
      <c r="K241" s="162"/>
    </row>
    <row r="242" spans="1:11" s="59" customFormat="1" x14ac:dyDescent="0.25">
      <c r="A242" s="55" t="s">
        <v>143</v>
      </c>
      <c r="B242" s="57">
        <v>3511</v>
      </c>
      <c r="C242" s="57">
        <v>3341</v>
      </c>
      <c r="D242" s="55">
        <v>161003100</v>
      </c>
      <c r="E242" s="60">
        <v>45250</v>
      </c>
      <c r="F242" s="161">
        <v>3423</v>
      </c>
      <c r="G242" s="161">
        <v>3222</v>
      </c>
      <c r="H242" s="161">
        <v>2872</v>
      </c>
      <c r="J242" s="162"/>
      <c r="K242" s="162"/>
    </row>
    <row r="243" spans="1:11" s="59" customFormat="1" x14ac:dyDescent="0.25">
      <c r="A243" s="55" t="s">
        <v>143</v>
      </c>
      <c r="B243" s="57">
        <v>3871.15</v>
      </c>
      <c r="C243" s="57">
        <v>3696.68</v>
      </c>
      <c r="D243" s="55">
        <v>161003101</v>
      </c>
      <c r="E243" s="60">
        <v>45250</v>
      </c>
      <c r="F243" s="161">
        <v>3423</v>
      </c>
      <c r="G243" s="161">
        <v>3222</v>
      </c>
      <c r="H243" s="161">
        <v>2872</v>
      </c>
      <c r="J243" s="162"/>
      <c r="K243" s="162"/>
    </row>
    <row r="244" spans="1:11" s="59" customFormat="1" x14ac:dyDescent="0.25">
      <c r="A244" s="55" t="s">
        <v>136</v>
      </c>
      <c r="B244" s="57">
        <v>3944.21</v>
      </c>
      <c r="C244" s="57">
        <v>3928.01</v>
      </c>
      <c r="D244" s="55">
        <v>161011960</v>
      </c>
      <c r="E244" s="60">
        <v>45250</v>
      </c>
      <c r="F244" s="161">
        <v>4154</v>
      </c>
      <c r="G244" s="161">
        <v>3260</v>
      </c>
      <c r="H244" s="161">
        <v>2927</v>
      </c>
      <c r="J244" s="162"/>
      <c r="K244" s="162"/>
    </row>
    <row r="245" spans="1:11" s="59" customFormat="1" x14ac:dyDescent="0.25">
      <c r="A245" s="55" t="s">
        <v>176</v>
      </c>
      <c r="B245" s="57">
        <v>4053.91</v>
      </c>
      <c r="C245" s="57">
        <v>4053.91</v>
      </c>
      <c r="D245" s="55">
        <v>462000084</v>
      </c>
      <c r="E245" s="60">
        <v>45250</v>
      </c>
      <c r="F245" s="161">
        <v>3502</v>
      </c>
      <c r="G245" s="161">
        <v>3594</v>
      </c>
      <c r="H245" s="161">
        <v>3304</v>
      </c>
      <c r="J245" s="162"/>
      <c r="K245" s="162"/>
    </row>
    <row r="246" spans="1:11" s="59" customFormat="1" x14ac:dyDescent="0.25">
      <c r="A246" s="55" t="s">
        <v>123</v>
      </c>
      <c r="B246" s="57">
        <v>916.59</v>
      </c>
      <c r="C246" s="57">
        <v>916.59</v>
      </c>
      <c r="D246" s="55" t="s">
        <v>124</v>
      </c>
      <c r="E246" s="60">
        <v>45250</v>
      </c>
      <c r="F246" s="161">
        <v>4099</v>
      </c>
      <c r="G246" s="161">
        <v>3320</v>
      </c>
      <c r="H246" s="161">
        <v>2992</v>
      </c>
      <c r="J246" s="162"/>
      <c r="K246" s="162"/>
    </row>
    <row r="247" spans="1:11" s="59" customFormat="1" x14ac:dyDescent="0.25">
      <c r="A247" s="55" t="s">
        <v>162</v>
      </c>
      <c r="B247" s="57">
        <v>373.18</v>
      </c>
      <c r="C247" s="57">
        <v>373.18</v>
      </c>
      <c r="D247" s="55" t="s">
        <v>124</v>
      </c>
      <c r="E247" s="60">
        <v>45250</v>
      </c>
      <c r="F247" s="161">
        <v>4281</v>
      </c>
      <c r="G247" s="161">
        <v>3416</v>
      </c>
      <c r="H247" s="161">
        <v>3068</v>
      </c>
      <c r="J247" s="162"/>
      <c r="K247" s="162"/>
    </row>
    <row r="248" spans="1:11" s="59" customFormat="1" x14ac:dyDescent="0.25">
      <c r="A248" s="55" t="s">
        <v>152</v>
      </c>
      <c r="B248" s="57">
        <v>1299.8215348007138</v>
      </c>
      <c r="C248" s="57">
        <v>1311</v>
      </c>
      <c r="D248" s="55" t="s">
        <v>160</v>
      </c>
      <c r="E248" s="60">
        <v>45250</v>
      </c>
      <c r="F248" s="161">
        <v>3997</v>
      </c>
      <c r="G248" s="161">
        <v>3381</v>
      </c>
      <c r="H248" s="161">
        <v>3029</v>
      </c>
      <c r="J248" s="162"/>
      <c r="K248" s="162"/>
    </row>
    <row r="249" spans="1:11" s="59" customFormat="1" x14ac:dyDescent="0.25">
      <c r="A249" s="55" t="s">
        <v>127</v>
      </c>
      <c r="B249" s="57">
        <v>342.51437636327586</v>
      </c>
      <c r="C249" s="57">
        <v>345.46</v>
      </c>
      <c r="D249" s="55" t="s">
        <v>160</v>
      </c>
      <c r="E249" s="60">
        <v>45250</v>
      </c>
      <c r="F249" s="161">
        <v>4281</v>
      </c>
      <c r="G249" s="161">
        <v>3416</v>
      </c>
      <c r="H249" s="161">
        <v>3068</v>
      </c>
      <c r="J249" s="162"/>
      <c r="K249" s="162"/>
    </row>
    <row r="250" spans="1:11" s="59" customFormat="1" x14ac:dyDescent="0.25">
      <c r="A250" s="55" t="s">
        <v>127</v>
      </c>
      <c r="B250" s="57">
        <v>475.13384889946462</v>
      </c>
      <c r="C250" s="57">
        <v>479.22</v>
      </c>
      <c r="D250" s="55" t="s">
        <v>160</v>
      </c>
      <c r="E250" s="60">
        <v>45250</v>
      </c>
      <c r="F250" s="161">
        <v>4281</v>
      </c>
      <c r="G250" s="161">
        <v>3416</v>
      </c>
      <c r="H250" s="161">
        <v>3068</v>
      </c>
      <c r="J250" s="162"/>
      <c r="K250" s="162"/>
    </row>
    <row r="251" spans="1:11" s="59" customFormat="1" x14ac:dyDescent="0.25">
      <c r="A251" s="55" t="s">
        <v>128</v>
      </c>
      <c r="B251" s="57">
        <v>702.98433472139595</v>
      </c>
      <c r="C251" s="57">
        <v>709.03</v>
      </c>
      <c r="D251" s="55" t="s">
        <v>160</v>
      </c>
      <c r="E251" s="60">
        <v>45250</v>
      </c>
      <c r="F251" s="161">
        <v>4090</v>
      </c>
      <c r="G251" s="161">
        <v>3542</v>
      </c>
      <c r="H251" s="161">
        <v>3214</v>
      </c>
      <c r="J251" s="162"/>
      <c r="K251" s="162"/>
    </row>
    <row r="252" spans="1:11" s="59" customFormat="1" x14ac:dyDescent="0.25">
      <c r="A252" s="55" t="s">
        <v>128</v>
      </c>
      <c r="B252" s="57">
        <v>451.9432877255602</v>
      </c>
      <c r="C252" s="57">
        <v>455.83</v>
      </c>
      <c r="D252" s="55" t="s">
        <v>160</v>
      </c>
      <c r="E252" s="60">
        <v>45250</v>
      </c>
      <c r="F252" s="161">
        <v>4090</v>
      </c>
      <c r="G252" s="161">
        <v>3542</v>
      </c>
      <c r="H252" s="161">
        <v>3214</v>
      </c>
      <c r="J252" s="162"/>
      <c r="K252" s="162"/>
    </row>
    <row r="253" spans="1:11" s="59" customFormat="1" x14ac:dyDescent="0.25">
      <c r="A253" s="55" t="s">
        <v>138</v>
      </c>
      <c r="B253" s="57">
        <v>141.66</v>
      </c>
      <c r="C253" s="57">
        <v>141.66</v>
      </c>
      <c r="D253" s="55" t="s">
        <v>161</v>
      </c>
      <c r="E253" s="60">
        <v>45250</v>
      </c>
      <c r="F253" s="161">
        <v>3767</v>
      </c>
      <c r="G253" s="161">
        <v>3542</v>
      </c>
      <c r="H253" s="161">
        <v>3190</v>
      </c>
      <c r="J253" s="162"/>
      <c r="K253" s="162"/>
    </row>
    <row r="254" spans="1:11" s="59" customFormat="1" x14ac:dyDescent="0.25">
      <c r="A254" s="55" t="s">
        <v>129</v>
      </c>
      <c r="B254" s="57">
        <v>4074.79</v>
      </c>
      <c r="C254" s="57">
        <v>3840.5</v>
      </c>
      <c r="D254" s="55">
        <v>161001547</v>
      </c>
      <c r="E254" s="60">
        <v>45251</v>
      </c>
      <c r="F254" s="161">
        <v>4602</v>
      </c>
      <c r="G254" s="161">
        <v>3900</v>
      </c>
      <c r="H254" s="161">
        <v>3507</v>
      </c>
      <c r="J254" s="162"/>
      <c r="K254" s="162"/>
    </row>
    <row r="255" spans="1:11" s="59" customFormat="1" x14ac:dyDescent="0.25">
      <c r="A255" s="55" t="s">
        <v>135</v>
      </c>
      <c r="B255" s="57">
        <v>4039.76</v>
      </c>
      <c r="C255" s="57">
        <v>3866.24</v>
      </c>
      <c r="D255" s="55">
        <v>161002294</v>
      </c>
      <c r="E255" s="60">
        <v>45251</v>
      </c>
      <c r="F255" s="161">
        <v>3423</v>
      </c>
      <c r="G255" s="161">
        <v>3346</v>
      </c>
      <c r="H255" s="161">
        <v>3102</v>
      </c>
      <c r="J255" s="162"/>
      <c r="K255" s="162"/>
    </row>
    <row r="256" spans="1:11" s="59" customFormat="1" x14ac:dyDescent="0.25">
      <c r="A256" s="55" t="s">
        <v>119</v>
      </c>
      <c r="B256" s="57">
        <v>3489.2</v>
      </c>
      <c r="C256" s="57">
        <v>3358.88</v>
      </c>
      <c r="D256" s="55">
        <v>161004788</v>
      </c>
      <c r="E256" s="60">
        <v>45251</v>
      </c>
      <c r="F256" s="161">
        <v>3491</v>
      </c>
      <c r="G256" s="161">
        <v>3352</v>
      </c>
      <c r="H256" s="161">
        <v>3072</v>
      </c>
      <c r="J256" s="162"/>
      <c r="K256" s="162"/>
    </row>
    <row r="257" spans="1:11" s="59" customFormat="1" x14ac:dyDescent="0.25">
      <c r="A257" s="55" t="s">
        <v>133</v>
      </c>
      <c r="B257" s="57">
        <v>4008.73</v>
      </c>
      <c r="C257" s="57">
        <v>4008.73</v>
      </c>
      <c r="D257" s="55">
        <v>461000036</v>
      </c>
      <c r="E257" s="60">
        <v>45251</v>
      </c>
      <c r="F257" s="161">
        <v>4092</v>
      </c>
      <c r="G257" s="161">
        <v>3016</v>
      </c>
      <c r="H257" s="161">
        <v>2688</v>
      </c>
      <c r="J257" s="162"/>
      <c r="K257" s="162"/>
    </row>
    <row r="258" spans="1:11" s="59" customFormat="1" x14ac:dyDescent="0.25">
      <c r="A258" s="55" t="s">
        <v>175</v>
      </c>
      <c r="B258" s="57">
        <v>3971</v>
      </c>
      <c r="C258" s="57">
        <v>3971</v>
      </c>
      <c r="D258" s="55">
        <v>462000076</v>
      </c>
      <c r="E258" s="60">
        <v>45251</v>
      </c>
      <c r="F258" s="161">
        <v>4156</v>
      </c>
      <c r="G258" s="161">
        <v>3239</v>
      </c>
      <c r="H258" s="161">
        <v>2919</v>
      </c>
      <c r="J258" s="162"/>
      <c r="K258" s="162"/>
    </row>
    <row r="259" spans="1:11" s="59" customFormat="1" x14ac:dyDescent="0.25">
      <c r="A259" s="55" t="s">
        <v>123</v>
      </c>
      <c r="B259" s="57">
        <v>1017.06</v>
      </c>
      <c r="C259" s="57">
        <v>1017.06</v>
      </c>
      <c r="D259" s="55" t="s">
        <v>124</v>
      </c>
      <c r="E259" s="60">
        <v>45251</v>
      </c>
      <c r="F259" s="161">
        <v>4099</v>
      </c>
      <c r="G259" s="161">
        <v>3320</v>
      </c>
      <c r="H259" s="161">
        <v>2992</v>
      </c>
      <c r="J259" s="162"/>
      <c r="K259" s="162"/>
    </row>
    <row r="260" spans="1:11" s="59" customFormat="1" x14ac:dyDescent="0.25">
      <c r="A260" s="55" t="s">
        <v>162</v>
      </c>
      <c r="B260" s="57">
        <v>254.74</v>
      </c>
      <c r="C260" s="57">
        <v>254.74</v>
      </c>
      <c r="D260" s="55" t="s">
        <v>124</v>
      </c>
      <c r="E260" s="60">
        <v>45251</v>
      </c>
      <c r="F260" s="161">
        <v>4281</v>
      </c>
      <c r="G260" s="161">
        <v>3416</v>
      </c>
      <c r="H260" s="161">
        <v>3068</v>
      </c>
      <c r="J260" s="162"/>
      <c r="K260" s="162"/>
    </row>
    <row r="261" spans="1:11" s="59" customFormat="1" x14ac:dyDescent="0.25">
      <c r="A261" s="55" t="s">
        <v>152</v>
      </c>
      <c r="B261" s="57">
        <v>311.36228435455092</v>
      </c>
      <c r="C261" s="57">
        <v>314.04000000000002</v>
      </c>
      <c r="D261" s="55" t="s">
        <v>160</v>
      </c>
      <c r="E261" s="60">
        <v>45251</v>
      </c>
      <c r="F261" s="161">
        <v>3997</v>
      </c>
      <c r="G261" s="161">
        <v>3381</v>
      </c>
      <c r="H261" s="161">
        <v>3029</v>
      </c>
      <c r="J261" s="162"/>
      <c r="K261" s="162"/>
    </row>
    <row r="262" spans="1:11" s="59" customFormat="1" x14ac:dyDescent="0.25">
      <c r="A262" s="55" t="s">
        <v>127</v>
      </c>
      <c r="B262" s="57">
        <v>454.08487011699384</v>
      </c>
      <c r="C262" s="57">
        <v>457.99</v>
      </c>
      <c r="D262" s="55" t="s">
        <v>160</v>
      </c>
      <c r="E262" s="60">
        <v>45251</v>
      </c>
      <c r="F262" s="161">
        <v>4281</v>
      </c>
      <c r="G262" s="161">
        <v>3416</v>
      </c>
      <c r="H262" s="161">
        <v>3068</v>
      </c>
      <c r="J262" s="162"/>
      <c r="K262" s="162"/>
    </row>
    <row r="263" spans="1:11" s="59" customFormat="1" x14ac:dyDescent="0.25">
      <c r="A263" s="55" t="s">
        <v>127</v>
      </c>
      <c r="B263" s="57">
        <v>775.36188776521908</v>
      </c>
      <c r="C263" s="57">
        <v>782.03</v>
      </c>
      <c r="D263" s="55" t="s">
        <v>160</v>
      </c>
      <c r="E263" s="60">
        <v>45251</v>
      </c>
      <c r="F263" s="161">
        <v>4281</v>
      </c>
      <c r="G263" s="161">
        <v>3416</v>
      </c>
      <c r="H263" s="161">
        <v>3068</v>
      </c>
      <c r="J263" s="162"/>
      <c r="K263" s="162"/>
    </row>
    <row r="264" spans="1:11" s="59" customFormat="1" x14ac:dyDescent="0.25">
      <c r="A264" s="55" t="s">
        <v>128</v>
      </c>
      <c r="B264" s="57">
        <v>511.17390442197114</v>
      </c>
      <c r="C264" s="57">
        <v>515.57000000000005</v>
      </c>
      <c r="D264" s="55" t="s">
        <v>160</v>
      </c>
      <c r="E264" s="60">
        <v>45251</v>
      </c>
      <c r="F264" s="161">
        <v>4090</v>
      </c>
      <c r="G264" s="161">
        <v>3542</v>
      </c>
      <c r="H264" s="161">
        <v>3214</v>
      </c>
      <c r="J264" s="162"/>
      <c r="K264" s="162"/>
    </row>
    <row r="265" spans="1:11" s="59" customFormat="1" x14ac:dyDescent="0.25">
      <c r="A265" s="55" t="s">
        <v>128</v>
      </c>
      <c r="B265" s="57">
        <v>680.86456474320846</v>
      </c>
      <c r="C265" s="57">
        <v>686.72</v>
      </c>
      <c r="D265" s="55" t="s">
        <v>160</v>
      </c>
      <c r="E265" s="60">
        <v>45251</v>
      </c>
      <c r="F265" s="161">
        <v>4090</v>
      </c>
      <c r="G265" s="161">
        <v>3542</v>
      </c>
      <c r="H265" s="161">
        <v>3214</v>
      </c>
      <c r="J265" s="162"/>
      <c r="K265" s="162"/>
    </row>
    <row r="266" spans="1:11" s="59" customFormat="1" x14ac:dyDescent="0.25">
      <c r="A266" s="55" t="s">
        <v>138</v>
      </c>
      <c r="B266" s="57">
        <v>136.94999999999999</v>
      </c>
      <c r="C266" s="57">
        <v>136.94999999999999</v>
      </c>
      <c r="D266" s="55" t="s">
        <v>161</v>
      </c>
      <c r="E266" s="60">
        <v>45251</v>
      </c>
      <c r="F266" s="161">
        <v>3767</v>
      </c>
      <c r="G266" s="161">
        <v>3542</v>
      </c>
      <c r="H266" s="161">
        <v>3190</v>
      </c>
      <c r="J266" s="162"/>
      <c r="K266" s="162"/>
    </row>
    <row r="267" spans="1:11" s="59" customFormat="1" x14ac:dyDescent="0.25">
      <c r="A267" s="55" t="s">
        <v>129</v>
      </c>
      <c r="B267" s="57">
        <v>4123.3599999999997</v>
      </c>
      <c r="C267" s="57">
        <v>3782.95</v>
      </c>
      <c r="D267" s="55">
        <v>161001548</v>
      </c>
      <c r="E267" s="60">
        <v>45252</v>
      </c>
      <c r="F267" s="161">
        <v>4632</v>
      </c>
      <c r="G267" s="161">
        <v>3900</v>
      </c>
      <c r="H267" s="161">
        <v>3507</v>
      </c>
      <c r="J267" s="162"/>
      <c r="K267" s="162"/>
    </row>
    <row r="268" spans="1:11" s="59" customFormat="1" x14ac:dyDescent="0.25">
      <c r="A268" s="55" t="s">
        <v>130</v>
      </c>
      <c r="B268" s="57">
        <v>3676.18</v>
      </c>
      <c r="C268" s="57">
        <v>3360.5</v>
      </c>
      <c r="D268" s="55">
        <v>162006800</v>
      </c>
      <c r="E268" s="60">
        <v>45252</v>
      </c>
      <c r="F268" s="161">
        <v>3889</v>
      </c>
      <c r="G268" s="161">
        <v>3276</v>
      </c>
      <c r="H268" s="161">
        <v>2900</v>
      </c>
      <c r="J268" s="162"/>
      <c r="K268" s="162"/>
    </row>
    <row r="269" spans="1:11" s="59" customFormat="1" x14ac:dyDescent="0.25">
      <c r="A269" s="55" t="s">
        <v>123</v>
      </c>
      <c r="B269" s="57">
        <v>518.57000000000005</v>
      </c>
      <c r="C269" s="57">
        <v>518.57000000000005</v>
      </c>
      <c r="D269" s="55" t="s">
        <v>124</v>
      </c>
      <c r="E269" s="60">
        <v>45252</v>
      </c>
      <c r="F269" s="161">
        <v>4099</v>
      </c>
      <c r="G269" s="161">
        <v>3320</v>
      </c>
      <c r="H269" s="161">
        <v>2992</v>
      </c>
      <c r="J269" s="162"/>
      <c r="K269" s="162"/>
    </row>
    <row r="270" spans="1:11" s="59" customFormat="1" x14ac:dyDescent="0.25">
      <c r="A270" s="55" t="s">
        <v>162</v>
      </c>
      <c r="B270" s="57">
        <v>486.26</v>
      </c>
      <c r="C270" s="57">
        <v>486.26</v>
      </c>
      <c r="D270" s="55" t="s">
        <v>124</v>
      </c>
      <c r="E270" s="60">
        <v>45252</v>
      </c>
      <c r="F270" s="161">
        <v>4281</v>
      </c>
      <c r="G270" s="161">
        <v>3416</v>
      </c>
      <c r="H270" s="161">
        <v>3068</v>
      </c>
      <c r="J270" s="162"/>
      <c r="K270" s="162"/>
    </row>
    <row r="271" spans="1:11" s="59" customFormat="1" x14ac:dyDescent="0.25">
      <c r="A271" s="55" t="s">
        <v>152</v>
      </c>
      <c r="B271" s="57">
        <v>1097.1445568114218</v>
      </c>
      <c r="C271" s="57">
        <v>1106.58</v>
      </c>
      <c r="D271" s="55" t="s">
        <v>160</v>
      </c>
      <c r="E271" s="60">
        <v>45252</v>
      </c>
      <c r="F271" s="161">
        <v>3997</v>
      </c>
      <c r="G271" s="161">
        <v>3381</v>
      </c>
      <c r="H271" s="161">
        <v>3029</v>
      </c>
      <c r="J271" s="162"/>
      <c r="K271" s="162"/>
    </row>
    <row r="272" spans="1:11" s="59" customFormat="1" x14ac:dyDescent="0.25">
      <c r="A272" s="55" t="s">
        <v>125</v>
      </c>
      <c r="B272" s="57">
        <v>208.56632956573469</v>
      </c>
      <c r="C272" s="57">
        <v>210.36</v>
      </c>
      <c r="D272" s="55" t="s">
        <v>160</v>
      </c>
      <c r="E272" s="60">
        <v>45252</v>
      </c>
      <c r="F272" s="161">
        <v>4003</v>
      </c>
      <c r="G272" s="161">
        <v>3502</v>
      </c>
      <c r="H272" s="161">
        <v>3157</v>
      </c>
      <c r="J272" s="162"/>
      <c r="K272" s="162"/>
    </row>
    <row r="273" spans="1:11" s="59" customFormat="1" x14ac:dyDescent="0.25">
      <c r="A273" s="55" t="s">
        <v>127</v>
      </c>
      <c r="B273" s="57">
        <v>358.90343049771963</v>
      </c>
      <c r="C273" s="57">
        <v>361.99</v>
      </c>
      <c r="D273" s="55" t="s">
        <v>160</v>
      </c>
      <c r="E273" s="60">
        <v>45252</v>
      </c>
      <c r="F273" s="161">
        <v>4281</v>
      </c>
      <c r="G273" s="161">
        <v>3416</v>
      </c>
      <c r="H273" s="161">
        <v>3068</v>
      </c>
      <c r="J273" s="162"/>
      <c r="K273" s="162"/>
    </row>
    <row r="274" spans="1:11" s="59" customFormat="1" x14ac:dyDescent="0.25">
      <c r="A274" s="55" t="s">
        <v>127</v>
      </c>
      <c r="B274" s="57">
        <v>658.4275232996232</v>
      </c>
      <c r="C274" s="57">
        <v>664.09</v>
      </c>
      <c r="D274" s="55" t="s">
        <v>160</v>
      </c>
      <c r="E274" s="60">
        <v>45252</v>
      </c>
      <c r="F274" s="161">
        <v>4281</v>
      </c>
      <c r="G274" s="161">
        <v>3416</v>
      </c>
      <c r="H274" s="161">
        <v>3068</v>
      </c>
      <c r="J274" s="162"/>
      <c r="K274" s="162"/>
    </row>
    <row r="275" spans="1:11" s="59" customFormat="1" x14ac:dyDescent="0.25">
      <c r="A275" s="55" t="s">
        <v>128</v>
      </c>
      <c r="B275" s="57">
        <v>634.0868530636526</v>
      </c>
      <c r="C275" s="57">
        <v>639.54</v>
      </c>
      <c r="D275" s="55" t="s">
        <v>160</v>
      </c>
      <c r="E275" s="60">
        <v>45252</v>
      </c>
      <c r="F275" s="161">
        <v>4090</v>
      </c>
      <c r="G275" s="161">
        <v>3542</v>
      </c>
      <c r="H275" s="161">
        <v>3214</v>
      </c>
      <c r="J275" s="162"/>
      <c r="K275" s="162"/>
    </row>
    <row r="276" spans="1:11" s="59" customFormat="1" x14ac:dyDescent="0.25">
      <c r="A276" s="55" t="s">
        <v>128</v>
      </c>
      <c r="B276" s="57">
        <v>650.31727146539754</v>
      </c>
      <c r="C276" s="57">
        <v>655.91</v>
      </c>
      <c r="D276" s="55" t="s">
        <v>160</v>
      </c>
      <c r="E276" s="60">
        <v>45252</v>
      </c>
      <c r="F276" s="161">
        <v>4090</v>
      </c>
      <c r="G276" s="161">
        <v>3542</v>
      </c>
      <c r="H276" s="161">
        <v>3214</v>
      </c>
      <c r="J276" s="162"/>
      <c r="K276" s="162"/>
    </row>
    <row r="277" spans="1:11" s="59" customFormat="1" x14ac:dyDescent="0.25">
      <c r="A277" s="55" t="s">
        <v>129</v>
      </c>
      <c r="B277" s="57">
        <v>4130.76</v>
      </c>
      <c r="C277" s="57">
        <v>3754.69</v>
      </c>
      <c r="D277" s="55">
        <v>161001549</v>
      </c>
      <c r="E277" s="60">
        <v>45253</v>
      </c>
      <c r="F277" s="161">
        <v>4602</v>
      </c>
      <c r="G277" s="161">
        <v>2610</v>
      </c>
      <c r="H277" s="161">
        <v>2363</v>
      </c>
      <c r="J277" s="162"/>
      <c r="K277" s="162"/>
    </row>
    <row r="278" spans="1:11" s="59" customFormat="1" x14ac:dyDescent="0.25">
      <c r="A278" s="55" t="s">
        <v>177</v>
      </c>
      <c r="B278" s="57">
        <v>3793.74</v>
      </c>
      <c r="C278" s="57">
        <v>3793.74</v>
      </c>
      <c r="D278" s="55">
        <v>461000003</v>
      </c>
      <c r="E278" s="60">
        <v>45253</v>
      </c>
      <c r="F278" s="161">
        <v>4245</v>
      </c>
      <c r="G278" s="161">
        <v>3992</v>
      </c>
      <c r="H278" s="161">
        <v>3666</v>
      </c>
      <c r="J278" s="162"/>
      <c r="K278" s="162"/>
    </row>
    <row r="279" spans="1:11" s="59" customFormat="1" x14ac:dyDescent="0.25">
      <c r="A279" s="55" t="s">
        <v>123</v>
      </c>
      <c r="B279" s="57">
        <v>964.39</v>
      </c>
      <c r="C279" s="57">
        <v>964.39</v>
      </c>
      <c r="D279" s="55" t="s">
        <v>124</v>
      </c>
      <c r="E279" s="60">
        <v>45253</v>
      </c>
      <c r="F279" s="161">
        <v>4099</v>
      </c>
      <c r="G279" s="161">
        <v>3320</v>
      </c>
      <c r="H279" s="161">
        <v>2992</v>
      </c>
      <c r="J279" s="162"/>
      <c r="K279" s="162"/>
    </row>
    <row r="280" spans="1:11" s="59" customFormat="1" x14ac:dyDescent="0.25">
      <c r="A280" s="55" t="s">
        <v>162</v>
      </c>
      <c r="B280" s="57">
        <v>450.29</v>
      </c>
      <c r="C280" s="57">
        <v>450.29</v>
      </c>
      <c r="D280" s="55" t="s">
        <v>124</v>
      </c>
      <c r="E280" s="60">
        <v>45253</v>
      </c>
      <c r="F280" s="161">
        <v>4281</v>
      </c>
      <c r="G280" s="161">
        <v>3416</v>
      </c>
      <c r="H280" s="161">
        <v>3068</v>
      </c>
      <c r="J280" s="162"/>
      <c r="K280" s="162"/>
    </row>
    <row r="281" spans="1:11" s="59" customFormat="1" x14ac:dyDescent="0.25">
      <c r="A281" s="55" t="s">
        <v>152</v>
      </c>
      <c r="B281" s="57">
        <v>816.72615506642876</v>
      </c>
      <c r="C281" s="57">
        <v>823.75</v>
      </c>
      <c r="D281" s="55" t="s">
        <v>160</v>
      </c>
      <c r="E281" s="60">
        <v>45253</v>
      </c>
      <c r="F281" s="161">
        <v>3997</v>
      </c>
      <c r="G281" s="161">
        <v>2587</v>
      </c>
      <c r="H281" s="161">
        <v>2387</v>
      </c>
      <c r="J281" s="162"/>
      <c r="K281" s="162"/>
    </row>
    <row r="282" spans="1:11" s="59" customFormat="1" x14ac:dyDescent="0.25">
      <c r="A282" s="55" t="s">
        <v>125</v>
      </c>
      <c r="B282" s="57">
        <v>446.47035494745194</v>
      </c>
      <c r="C282" s="57">
        <v>450.31</v>
      </c>
      <c r="D282" s="55" t="s">
        <v>160</v>
      </c>
      <c r="E282" s="60">
        <v>45253</v>
      </c>
      <c r="F282" s="161">
        <v>4003</v>
      </c>
      <c r="G282" s="161">
        <v>2032</v>
      </c>
      <c r="H282" s="161">
        <v>1837</v>
      </c>
      <c r="J282" s="162"/>
      <c r="K282" s="162"/>
    </row>
    <row r="283" spans="1:11" s="59" customFormat="1" x14ac:dyDescent="0.25">
      <c r="A283" s="55" t="s">
        <v>127</v>
      </c>
      <c r="B283" s="57">
        <v>290.38270870513583</v>
      </c>
      <c r="C283" s="57">
        <v>292.88</v>
      </c>
      <c r="D283" s="55" t="s">
        <v>160</v>
      </c>
      <c r="E283" s="60">
        <v>45253</v>
      </c>
      <c r="F283" s="161">
        <v>4281</v>
      </c>
      <c r="G283" s="161">
        <v>2525</v>
      </c>
      <c r="H283" s="161">
        <v>2331</v>
      </c>
      <c r="J283" s="162"/>
      <c r="K283" s="162"/>
    </row>
    <row r="284" spans="1:11" s="59" customFormat="1" x14ac:dyDescent="0.25">
      <c r="A284" s="55" t="s">
        <v>127</v>
      </c>
      <c r="B284" s="57">
        <v>659.17112829664882</v>
      </c>
      <c r="C284" s="57">
        <v>664.84</v>
      </c>
      <c r="D284" s="55" t="s">
        <v>160</v>
      </c>
      <c r="E284" s="60">
        <v>45253</v>
      </c>
      <c r="F284" s="161">
        <v>4281</v>
      </c>
      <c r="G284" s="161">
        <v>2525</v>
      </c>
      <c r="H284" s="161">
        <v>2331</v>
      </c>
      <c r="J284" s="162"/>
      <c r="K284" s="162"/>
    </row>
    <row r="285" spans="1:11" s="59" customFormat="1" x14ac:dyDescent="0.25">
      <c r="A285" s="55" t="s">
        <v>128</v>
      </c>
      <c r="B285" s="57">
        <v>517.71762839579605</v>
      </c>
      <c r="C285" s="57">
        <v>522.16999999999996</v>
      </c>
      <c r="D285" s="55" t="s">
        <v>160</v>
      </c>
      <c r="E285" s="60">
        <v>45253</v>
      </c>
      <c r="F285" s="161">
        <v>4090</v>
      </c>
      <c r="G285" s="161">
        <v>3440</v>
      </c>
      <c r="H285" s="161">
        <v>3139</v>
      </c>
      <c r="J285" s="162"/>
      <c r="K285" s="162"/>
    </row>
    <row r="286" spans="1:11" s="59" customFormat="1" x14ac:dyDescent="0.25">
      <c r="A286" s="55" t="s">
        <v>128</v>
      </c>
      <c r="B286" s="57">
        <v>690.67023597065236</v>
      </c>
      <c r="C286" s="57">
        <v>696.61</v>
      </c>
      <c r="D286" s="55" t="s">
        <v>160</v>
      </c>
      <c r="E286" s="60">
        <v>45253</v>
      </c>
      <c r="F286" s="161">
        <v>4090</v>
      </c>
      <c r="G286" s="161">
        <v>3440</v>
      </c>
      <c r="H286" s="161">
        <v>3139</v>
      </c>
      <c r="J286" s="162"/>
      <c r="K286" s="162"/>
    </row>
    <row r="287" spans="1:11" s="59" customFormat="1" x14ac:dyDescent="0.25">
      <c r="A287" s="55" t="s">
        <v>138</v>
      </c>
      <c r="B287" s="57">
        <v>78.55</v>
      </c>
      <c r="C287" s="57">
        <v>78.55</v>
      </c>
      <c r="D287" s="55" t="s">
        <v>161</v>
      </c>
      <c r="E287" s="60">
        <v>45253</v>
      </c>
      <c r="F287" s="161">
        <v>3767</v>
      </c>
      <c r="G287" s="161">
        <v>3543</v>
      </c>
      <c r="H287" s="161">
        <v>3222</v>
      </c>
      <c r="J287" s="162"/>
      <c r="K287" s="162"/>
    </row>
    <row r="288" spans="1:11" s="59" customFormat="1" x14ac:dyDescent="0.25">
      <c r="A288" s="55" t="s">
        <v>137</v>
      </c>
      <c r="B288" s="57">
        <v>3961.12</v>
      </c>
      <c r="C288" s="57">
        <v>3756.23</v>
      </c>
      <c r="D288" s="55">
        <v>161002608</v>
      </c>
      <c r="E288" s="60">
        <v>45254</v>
      </c>
      <c r="F288" s="161">
        <v>3727</v>
      </c>
      <c r="G288" s="161">
        <v>2918</v>
      </c>
      <c r="H288" s="161">
        <v>2594</v>
      </c>
      <c r="J288" s="162"/>
      <c r="K288" s="162"/>
    </row>
    <row r="289" spans="1:11" s="59" customFormat="1" x14ac:dyDescent="0.25">
      <c r="A289" s="55" t="s">
        <v>119</v>
      </c>
      <c r="B289" s="57">
        <v>3823.85</v>
      </c>
      <c r="C289" s="57">
        <v>3643.31</v>
      </c>
      <c r="D289" s="55">
        <v>161004790</v>
      </c>
      <c r="E289" s="60">
        <v>45254</v>
      </c>
      <c r="F289" s="161">
        <v>3452</v>
      </c>
      <c r="G289" s="161">
        <v>1547</v>
      </c>
      <c r="H289" s="161">
        <v>1373</v>
      </c>
      <c r="J289" s="162"/>
      <c r="K289" s="162"/>
    </row>
    <row r="290" spans="1:11" s="59" customFormat="1" x14ac:dyDescent="0.25">
      <c r="A290" s="55" t="s">
        <v>130</v>
      </c>
      <c r="B290" s="57">
        <v>3779.76</v>
      </c>
      <c r="C290" s="57">
        <v>3506.01</v>
      </c>
      <c r="D290" s="55">
        <v>162006816</v>
      </c>
      <c r="E290" s="60">
        <v>45254</v>
      </c>
      <c r="F290" s="161">
        <v>3889</v>
      </c>
      <c r="G290" s="161">
        <v>2305</v>
      </c>
      <c r="H290" s="161">
        <v>2048</v>
      </c>
      <c r="J290" s="162"/>
      <c r="K290" s="162"/>
    </row>
    <row r="291" spans="1:11" s="59" customFormat="1" x14ac:dyDescent="0.25">
      <c r="A291" s="55" t="s">
        <v>123</v>
      </c>
      <c r="B291" s="57">
        <v>1420.67</v>
      </c>
      <c r="C291" s="57">
        <v>1420.67</v>
      </c>
      <c r="D291" s="55" t="s">
        <v>124</v>
      </c>
      <c r="E291" s="60">
        <v>45254</v>
      </c>
      <c r="F291" s="161">
        <v>4099</v>
      </c>
      <c r="G291" s="161">
        <v>3320</v>
      </c>
      <c r="H291" s="161">
        <v>2992</v>
      </c>
      <c r="J291" s="162"/>
      <c r="K291" s="162"/>
    </row>
    <row r="292" spans="1:11" s="59" customFormat="1" x14ac:dyDescent="0.25">
      <c r="A292" s="55" t="s">
        <v>162</v>
      </c>
      <c r="B292" s="57">
        <v>216.98</v>
      </c>
      <c r="C292" s="57">
        <v>216.98</v>
      </c>
      <c r="D292" s="55" t="s">
        <v>124</v>
      </c>
      <c r="E292" s="60">
        <v>45254</v>
      </c>
      <c r="F292" s="161">
        <v>4281</v>
      </c>
      <c r="G292" s="161">
        <v>3416</v>
      </c>
      <c r="H292" s="161">
        <v>3068</v>
      </c>
      <c r="J292" s="162"/>
      <c r="K292" s="162"/>
    </row>
    <row r="293" spans="1:11" s="59" customFormat="1" x14ac:dyDescent="0.25">
      <c r="A293" s="55" t="s">
        <v>152</v>
      </c>
      <c r="B293" s="57">
        <v>565.28851873884594</v>
      </c>
      <c r="C293" s="57">
        <v>570.15</v>
      </c>
      <c r="D293" s="55" t="s">
        <v>160</v>
      </c>
      <c r="E293" s="60">
        <v>45254</v>
      </c>
      <c r="F293" s="161">
        <v>3997</v>
      </c>
      <c r="G293" s="161">
        <v>3116</v>
      </c>
      <c r="H293" s="161">
        <v>2869</v>
      </c>
      <c r="J293" s="162"/>
      <c r="K293" s="162"/>
    </row>
    <row r="294" spans="1:11" s="59" customFormat="1" x14ac:dyDescent="0.25">
      <c r="A294" s="55" t="s">
        <v>125</v>
      </c>
      <c r="B294" s="57">
        <v>570.68213365060478</v>
      </c>
      <c r="C294" s="57">
        <v>575.59</v>
      </c>
      <c r="D294" s="55" t="s">
        <v>160</v>
      </c>
      <c r="E294" s="60">
        <v>45254</v>
      </c>
      <c r="F294" s="161">
        <v>4003</v>
      </c>
      <c r="G294" s="161">
        <v>3364</v>
      </c>
      <c r="H294" s="161">
        <v>3065</v>
      </c>
      <c r="J294" s="162"/>
      <c r="K294" s="162"/>
    </row>
    <row r="295" spans="1:11" s="59" customFormat="1" x14ac:dyDescent="0.25">
      <c r="A295" s="55" t="s">
        <v>127</v>
      </c>
      <c r="B295" s="57">
        <v>231.56851080705928</v>
      </c>
      <c r="C295" s="57">
        <v>233.56</v>
      </c>
      <c r="D295" s="55" t="s">
        <v>160</v>
      </c>
      <c r="E295" s="60">
        <v>45254</v>
      </c>
      <c r="F295" s="161">
        <v>4281</v>
      </c>
      <c r="G295" s="161">
        <v>2806</v>
      </c>
      <c r="H295" s="161">
        <v>2542</v>
      </c>
      <c r="J295" s="162"/>
      <c r="K295" s="162"/>
    </row>
    <row r="296" spans="1:11" s="59" customFormat="1" x14ac:dyDescent="0.25">
      <c r="A296" s="55" t="s">
        <v>127</v>
      </c>
      <c r="B296" s="57">
        <v>470.25580011897682</v>
      </c>
      <c r="C296" s="57">
        <v>474.3</v>
      </c>
      <c r="D296" s="55" t="s">
        <v>160</v>
      </c>
      <c r="E296" s="60">
        <v>45254</v>
      </c>
      <c r="F296" s="161">
        <v>4281</v>
      </c>
      <c r="G296" s="161">
        <v>2806</v>
      </c>
      <c r="H296" s="161">
        <v>2542</v>
      </c>
      <c r="J296" s="162"/>
      <c r="K296" s="162"/>
    </row>
    <row r="297" spans="1:11" s="59" customFormat="1" x14ac:dyDescent="0.25">
      <c r="A297" s="55" t="s">
        <v>128</v>
      </c>
      <c r="B297" s="57">
        <v>657.22784057108868</v>
      </c>
      <c r="C297" s="57">
        <v>662.88</v>
      </c>
      <c r="D297" s="55" t="s">
        <v>160</v>
      </c>
      <c r="E297" s="60">
        <v>45254</v>
      </c>
      <c r="F297" s="161">
        <v>4090</v>
      </c>
      <c r="G297" s="161">
        <v>3324</v>
      </c>
      <c r="H297" s="161">
        <v>3036</v>
      </c>
      <c r="J297" s="162"/>
      <c r="K297" s="162"/>
    </row>
    <row r="298" spans="1:11" s="59" customFormat="1" x14ac:dyDescent="0.25">
      <c r="A298" s="55" t="s">
        <v>128</v>
      </c>
      <c r="B298" s="57">
        <v>914.67380527463808</v>
      </c>
      <c r="C298" s="57">
        <v>922.54</v>
      </c>
      <c r="D298" s="55" t="s">
        <v>160</v>
      </c>
      <c r="E298" s="60">
        <v>45254</v>
      </c>
      <c r="F298" s="161">
        <v>4090</v>
      </c>
      <c r="G298" s="161">
        <v>3324</v>
      </c>
      <c r="H298" s="161">
        <v>3036</v>
      </c>
      <c r="J298" s="162"/>
      <c r="K298" s="162"/>
    </row>
    <row r="299" spans="1:11" s="59" customFormat="1" x14ac:dyDescent="0.25">
      <c r="A299" s="55" t="s">
        <v>138</v>
      </c>
      <c r="B299" s="57">
        <v>127.76</v>
      </c>
      <c r="C299" s="57">
        <v>127.76</v>
      </c>
      <c r="D299" s="55" t="s">
        <v>161</v>
      </c>
      <c r="E299" s="60">
        <v>45254</v>
      </c>
      <c r="F299" s="161">
        <v>3767</v>
      </c>
      <c r="G299" s="161">
        <v>3416</v>
      </c>
      <c r="H299" s="161">
        <v>3169</v>
      </c>
      <c r="J299" s="162"/>
      <c r="K299" s="162"/>
    </row>
    <row r="300" spans="1:11" s="59" customFormat="1" x14ac:dyDescent="0.25">
      <c r="A300" s="55" t="s">
        <v>129</v>
      </c>
      <c r="B300" s="57">
        <v>4133.0200000000004</v>
      </c>
      <c r="C300" s="57">
        <v>3857.1</v>
      </c>
      <c r="D300" s="55">
        <v>161001550</v>
      </c>
      <c r="E300" s="60">
        <v>45255</v>
      </c>
      <c r="F300" s="161">
        <v>4602</v>
      </c>
      <c r="G300" s="161">
        <v>3353</v>
      </c>
      <c r="H300" s="161">
        <v>3029</v>
      </c>
      <c r="J300" s="162"/>
      <c r="K300" s="162"/>
    </row>
    <row r="301" spans="1:11" s="59" customFormat="1" x14ac:dyDescent="0.25">
      <c r="A301" s="55" t="s">
        <v>135</v>
      </c>
      <c r="B301" s="57">
        <v>4077.82</v>
      </c>
      <c r="C301" s="57">
        <v>3900.22</v>
      </c>
      <c r="D301" s="55">
        <v>161002297</v>
      </c>
      <c r="E301" s="60">
        <v>45255</v>
      </c>
      <c r="F301" s="161">
        <v>3423</v>
      </c>
      <c r="G301" s="161">
        <v>3082</v>
      </c>
      <c r="H301" s="161">
        <v>2783</v>
      </c>
      <c r="J301" s="162"/>
      <c r="K301" s="162"/>
    </row>
    <row r="302" spans="1:11" s="59" customFormat="1" x14ac:dyDescent="0.25">
      <c r="A302" s="55" t="s">
        <v>122</v>
      </c>
      <c r="B302" s="57">
        <v>3958.9</v>
      </c>
      <c r="C302" s="57">
        <v>3591.97</v>
      </c>
      <c r="D302" s="55">
        <v>161011433</v>
      </c>
      <c r="E302" s="60">
        <v>45255</v>
      </c>
      <c r="F302" s="161">
        <v>4257</v>
      </c>
      <c r="G302" s="161">
        <v>3342</v>
      </c>
      <c r="H302" s="161">
        <v>2985</v>
      </c>
      <c r="J302" s="162"/>
      <c r="K302" s="162"/>
    </row>
    <row r="303" spans="1:11" s="59" customFormat="1" x14ac:dyDescent="0.25">
      <c r="A303" s="55" t="s">
        <v>130</v>
      </c>
      <c r="B303" s="57">
        <v>3924.25</v>
      </c>
      <c r="C303" s="57">
        <v>3646.65</v>
      </c>
      <c r="D303" s="55">
        <v>162006824</v>
      </c>
      <c r="E303" s="60">
        <v>45255</v>
      </c>
      <c r="F303" s="161">
        <v>3889</v>
      </c>
      <c r="G303" s="161">
        <v>3490</v>
      </c>
      <c r="H303" s="161">
        <v>3112</v>
      </c>
      <c r="J303" s="162"/>
      <c r="K303" s="162"/>
    </row>
    <row r="304" spans="1:11" s="59" customFormat="1" x14ac:dyDescent="0.25">
      <c r="A304" s="55" t="s">
        <v>177</v>
      </c>
      <c r="B304" s="57">
        <v>3761.25</v>
      </c>
      <c r="C304" s="57">
        <v>3761.25</v>
      </c>
      <c r="D304" s="55">
        <v>461000004</v>
      </c>
      <c r="E304" s="60">
        <v>45255</v>
      </c>
      <c r="F304" s="161">
        <v>4245</v>
      </c>
      <c r="G304" s="161">
        <v>2980</v>
      </c>
      <c r="H304" s="161">
        <v>2678</v>
      </c>
      <c r="J304" s="162"/>
      <c r="K304" s="162"/>
    </row>
    <row r="305" spans="1:11" s="59" customFormat="1" x14ac:dyDescent="0.25">
      <c r="A305" s="55" t="s">
        <v>175</v>
      </c>
      <c r="B305" s="57">
        <v>4053.11</v>
      </c>
      <c r="C305" s="57">
        <v>4053.11</v>
      </c>
      <c r="D305" s="55">
        <v>462000079</v>
      </c>
      <c r="E305" s="60">
        <v>45255</v>
      </c>
      <c r="F305" s="161">
        <v>3502</v>
      </c>
      <c r="G305" s="161">
        <v>3219</v>
      </c>
      <c r="H305" s="161">
        <v>2909</v>
      </c>
      <c r="J305" s="162"/>
      <c r="K305" s="162"/>
    </row>
    <row r="306" spans="1:11" s="59" customFormat="1" x14ac:dyDescent="0.25">
      <c r="A306" s="55" t="s">
        <v>123</v>
      </c>
      <c r="B306" s="57">
        <v>830.82</v>
      </c>
      <c r="C306" s="57">
        <v>830.82</v>
      </c>
      <c r="D306" s="55" t="s">
        <v>124</v>
      </c>
      <c r="E306" s="60">
        <v>45255</v>
      </c>
      <c r="F306" s="161">
        <v>4099</v>
      </c>
      <c r="G306" s="161">
        <v>3320</v>
      </c>
      <c r="H306" s="161">
        <v>2992</v>
      </c>
      <c r="J306" s="162"/>
      <c r="K306" s="162"/>
    </row>
    <row r="307" spans="1:11" s="59" customFormat="1" x14ac:dyDescent="0.25">
      <c r="A307" s="55" t="s">
        <v>162</v>
      </c>
      <c r="B307" s="57">
        <v>270.45</v>
      </c>
      <c r="C307" s="57">
        <v>270.45</v>
      </c>
      <c r="D307" s="55" t="s">
        <v>124</v>
      </c>
      <c r="E307" s="60">
        <v>45255</v>
      </c>
      <c r="F307" s="161">
        <v>4281</v>
      </c>
      <c r="G307" s="161">
        <v>3416</v>
      </c>
      <c r="H307" s="161">
        <v>3068</v>
      </c>
      <c r="J307" s="162"/>
      <c r="K307" s="162"/>
    </row>
    <row r="308" spans="1:11" s="59" customFormat="1" x14ac:dyDescent="0.25">
      <c r="A308" s="55" t="s">
        <v>152</v>
      </c>
      <c r="B308" s="57">
        <v>502.15149712472737</v>
      </c>
      <c r="C308" s="57">
        <v>506.47</v>
      </c>
      <c r="D308" s="55" t="s">
        <v>160</v>
      </c>
      <c r="E308" s="60">
        <v>45255</v>
      </c>
      <c r="F308" s="161">
        <v>3997</v>
      </c>
      <c r="G308" s="161">
        <v>3407</v>
      </c>
      <c r="H308" s="161">
        <v>3077</v>
      </c>
      <c r="J308" s="162"/>
      <c r="K308" s="162"/>
    </row>
    <row r="309" spans="1:11" s="59" customFormat="1" x14ac:dyDescent="0.25">
      <c r="A309" s="55" t="s">
        <v>125</v>
      </c>
      <c r="B309" s="57">
        <v>568.15387666071786</v>
      </c>
      <c r="C309" s="57">
        <v>573.04</v>
      </c>
      <c r="D309" s="55" t="s">
        <v>160</v>
      </c>
      <c r="E309" s="60">
        <v>45255</v>
      </c>
      <c r="F309" s="161">
        <v>4003</v>
      </c>
      <c r="G309" s="161">
        <v>2507</v>
      </c>
      <c r="H309" s="161">
        <v>2236</v>
      </c>
      <c r="J309" s="162"/>
      <c r="K309" s="162"/>
    </row>
    <row r="310" spans="1:11" s="59" customFormat="1" x14ac:dyDescent="0.25">
      <c r="A310" s="55" t="s">
        <v>127</v>
      </c>
      <c r="B310" s="57">
        <v>310.69799722387467</v>
      </c>
      <c r="C310" s="57">
        <v>313.37</v>
      </c>
      <c r="D310" s="55" t="s">
        <v>160</v>
      </c>
      <c r="E310" s="60">
        <v>45255</v>
      </c>
      <c r="F310" s="161">
        <v>4281</v>
      </c>
      <c r="G310" s="161">
        <v>3059</v>
      </c>
      <c r="H310" s="161">
        <v>2765</v>
      </c>
      <c r="J310" s="162"/>
      <c r="K310" s="162"/>
    </row>
    <row r="311" spans="1:11" s="59" customFormat="1" x14ac:dyDescent="0.25">
      <c r="A311" s="55" t="s">
        <v>127</v>
      </c>
      <c r="B311" s="57">
        <v>562.48264921673615</v>
      </c>
      <c r="C311" s="57">
        <v>567.32000000000005</v>
      </c>
      <c r="D311" s="55" t="s">
        <v>160</v>
      </c>
      <c r="E311" s="60">
        <v>45255</v>
      </c>
      <c r="F311" s="161">
        <v>4281</v>
      </c>
      <c r="G311" s="161">
        <v>3059</v>
      </c>
      <c r="H311" s="161">
        <v>2765</v>
      </c>
      <c r="J311" s="162"/>
      <c r="K311" s="162"/>
    </row>
    <row r="312" spans="1:11" s="59" customFormat="1" x14ac:dyDescent="0.25">
      <c r="A312" s="55" t="s">
        <v>128</v>
      </c>
      <c r="B312" s="57">
        <v>475.66924449732301</v>
      </c>
      <c r="C312" s="57">
        <v>479.76</v>
      </c>
      <c r="D312" s="55" t="s">
        <v>160</v>
      </c>
      <c r="E312" s="60">
        <v>45255</v>
      </c>
      <c r="F312" s="161">
        <v>4090</v>
      </c>
      <c r="G312" s="161">
        <v>3277</v>
      </c>
      <c r="H312" s="161">
        <v>2995</v>
      </c>
      <c r="J312" s="162"/>
      <c r="K312" s="162"/>
    </row>
    <row r="313" spans="1:11" s="59" customFormat="1" x14ac:dyDescent="0.25">
      <c r="A313" s="55" t="s">
        <v>128</v>
      </c>
      <c r="B313" s="57">
        <v>882.88717033511796</v>
      </c>
      <c r="C313" s="57">
        <v>890.48</v>
      </c>
      <c r="D313" s="55" t="s">
        <v>160</v>
      </c>
      <c r="E313" s="60">
        <v>45255</v>
      </c>
      <c r="F313" s="161">
        <v>4090</v>
      </c>
      <c r="G313" s="161">
        <v>3277</v>
      </c>
      <c r="H313" s="161">
        <v>2995</v>
      </c>
      <c r="J313" s="162"/>
      <c r="K313" s="162"/>
    </row>
    <row r="314" spans="1:11" s="59" customFormat="1" x14ac:dyDescent="0.25">
      <c r="A314" s="55" t="s">
        <v>138</v>
      </c>
      <c r="B314" s="57">
        <v>88.92</v>
      </c>
      <c r="C314" s="57">
        <v>88.92</v>
      </c>
      <c r="D314" s="55" t="s">
        <v>161</v>
      </c>
      <c r="E314" s="60">
        <v>45255</v>
      </c>
      <c r="F314" s="161">
        <v>3767</v>
      </c>
      <c r="G314" s="161">
        <v>3205</v>
      </c>
      <c r="H314" s="161">
        <v>2904</v>
      </c>
      <c r="J314" s="162"/>
      <c r="K314" s="162"/>
    </row>
    <row r="315" spans="1:11" s="59" customFormat="1" x14ac:dyDescent="0.25">
      <c r="A315" s="55" t="s">
        <v>129</v>
      </c>
      <c r="B315" s="57">
        <v>4113.42</v>
      </c>
      <c r="C315" s="57">
        <v>3815.73</v>
      </c>
      <c r="D315" s="55">
        <v>161001551</v>
      </c>
      <c r="E315" s="60">
        <v>45256</v>
      </c>
      <c r="F315" s="161">
        <v>4602</v>
      </c>
      <c r="G315" s="161">
        <v>3286</v>
      </c>
      <c r="H315" s="161">
        <v>2965</v>
      </c>
      <c r="J315" s="162"/>
      <c r="K315" s="162"/>
    </row>
    <row r="316" spans="1:11" s="59" customFormat="1" x14ac:dyDescent="0.25">
      <c r="A316" s="55" t="s">
        <v>122</v>
      </c>
      <c r="B316" s="57">
        <v>4025.7</v>
      </c>
      <c r="C316" s="57">
        <v>3648.97</v>
      </c>
      <c r="D316" s="55">
        <v>161011435</v>
      </c>
      <c r="E316" s="60">
        <v>45256</v>
      </c>
      <c r="F316" s="161">
        <v>4257</v>
      </c>
      <c r="G316" s="161">
        <v>3789</v>
      </c>
      <c r="H316" s="161">
        <v>3451</v>
      </c>
      <c r="J316" s="162"/>
      <c r="K316" s="162"/>
    </row>
    <row r="317" spans="1:11" s="59" customFormat="1" x14ac:dyDescent="0.25">
      <c r="A317" s="55" t="s">
        <v>122</v>
      </c>
      <c r="B317" s="57">
        <v>4115.1499999999996</v>
      </c>
      <c r="C317" s="57">
        <v>3896.5</v>
      </c>
      <c r="D317" s="55">
        <v>161011441</v>
      </c>
      <c r="E317" s="60">
        <v>45256</v>
      </c>
      <c r="F317" s="161">
        <v>4257</v>
      </c>
      <c r="G317" s="161">
        <v>2874</v>
      </c>
      <c r="H317" s="161">
        <v>2494</v>
      </c>
      <c r="J317" s="162"/>
      <c r="K317" s="162"/>
    </row>
    <row r="318" spans="1:11" s="59" customFormat="1" x14ac:dyDescent="0.25">
      <c r="A318" s="55" t="s">
        <v>123</v>
      </c>
      <c r="B318" s="57">
        <v>566.79999999999995</v>
      </c>
      <c r="C318" s="57">
        <v>566.79999999999995</v>
      </c>
      <c r="D318" s="55" t="s">
        <v>124</v>
      </c>
      <c r="E318" s="60">
        <v>45256</v>
      </c>
      <c r="F318" s="161">
        <v>4099</v>
      </c>
      <c r="G318" s="161">
        <v>3320</v>
      </c>
      <c r="H318" s="161">
        <v>2992</v>
      </c>
      <c r="J318" s="162"/>
      <c r="K318" s="162"/>
    </row>
    <row r="319" spans="1:11" s="59" customFormat="1" x14ac:dyDescent="0.25">
      <c r="A319" s="55" t="s">
        <v>162</v>
      </c>
      <c r="B319" s="57">
        <v>714.93</v>
      </c>
      <c r="C319" s="57">
        <v>714.93</v>
      </c>
      <c r="D319" s="55" t="s">
        <v>124</v>
      </c>
      <c r="E319" s="60">
        <v>45256</v>
      </c>
      <c r="F319" s="161">
        <v>4281</v>
      </c>
      <c r="G319" s="161">
        <v>3416</v>
      </c>
      <c r="H319" s="161">
        <v>3068</v>
      </c>
      <c r="J319" s="162"/>
      <c r="K319" s="162"/>
    </row>
    <row r="320" spans="1:11" s="59" customFormat="1" x14ac:dyDescent="0.25">
      <c r="A320" s="55" t="s">
        <v>152</v>
      </c>
      <c r="B320" s="57">
        <v>694.47749355542339</v>
      </c>
      <c r="C320" s="57">
        <v>700.45</v>
      </c>
      <c r="D320" s="55" t="s">
        <v>160</v>
      </c>
      <c r="E320" s="60">
        <v>45256</v>
      </c>
      <c r="F320" s="161">
        <v>3997</v>
      </c>
      <c r="G320" s="161">
        <v>3053</v>
      </c>
      <c r="H320" s="161">
        <v>2743</v>
      </c>
      <c r="J320" s="162"/>
      <c r="K320" s="162"/>
    </row>
    <row r="321" spans="1:11" s="59" customFormat="1" x14ac:dyDescent="0.25">
      <c r="A321" s="55" t="s">
        <v>125</v>
      </c>
      <c r="B321" s="57">
        <v>511.1639896886773</v>
      </c>
      <c r="C321" s="57">
        <v>515.55999999999995</v>
      </c>
      <c r="D321" s="55" t="s">
        <v>160</v>
      </c>
      <c r="E321" s="60">
        <v>45256</v>
      </c>
      <c r="F321" s="161">
        <v>4003</v>
      </c>
      <c r="G321" s="161">
        <v>2887</v>
      </c>
      <c r="H321" s="161">
        <v>2597</v>
      </c>
      <c r="J321" s="162"/>
      <c r="K321" s="162"/>
    </row>
    <row r="322" spans="1:11" s="59" customFormat="1" x14ac:dyDescent="0.25">
      <c r="A322" s="55" t="s">
        <v>127</v>
      </c>
      <c r="B322" s="57">
        <v>262.5123934166171</v>
      </c>
      <c r="C322" s="57">
        <v>264.77</v>
      </c>
      <c r="D322" s="55" t="s">
        <v>160</v>
      </c>
      <c r="E322" s="60">
        <v>45256</v>
      </c>
      <c r="F322" s="161">
        <v>4281</v>
      </c>
      <c r="G322" s="161">
        <v>3542</v>
      </c>
      <c r="H322" s="161">
        <v>3280</v>
      </c>
      <c r="J322" s="162"/>
      <c r="K322" s="162"/>
    </row>
    <row r="323" spans="1:11" s="59" customFormat="1" x14ac:dyDescent="0.25">
      <c r="A323" s="55" t="s">
        <v>127</v>
      </c>
      <c r="B323" s="57">
        <v>451.50703946063851</v>
      </c>
      <c r="C323" s="57">
        <v>455.39</v>
      </c>
      <c r="D323" s="55" t="s">
        <v>160</v>
      </c>
      <c r="E323" s="60">
        <v>45256</v>
      </c>
      <c r="F323" s="161">
        <v>4281</v>
      </c>
      <c r="G323" s="161">
        <v>3542</v>
      </c>
      <c r="H323" s="161">
        <v>3280</v>
      </c>
      <c r="J323" s="162"/>
      <c r="K323" s="162"/>
    </row>
    <row r="324" spans="1:11" s="59" customFormat="1" x14ac:dyDescent="0.25">
      <c r="A324" s="55" t="s">
        <v>128</v>
      </c>
      <c r="B324" s="57">
        <v>883.76958159825506</v>
      </c>
      <c r="C324" s="57">
        <v>891.37</v>
      </c>
      <c r="D324" s="55" t="s">
        <v>160</v>
      </c>
      <c r="E324" s="60">
        <v>45256</v>
      </c>
      <c r="F324" s="161">
        <v>4090</v>
      </c>
      <c r="G324" s="161">
        <v>2898</v>
      </c>
      <c r="H324" s="161">
        <v>2663</v>
      </c>
      <c r="J324" s="162"/>
      <c r="K324" s="162"/>
    </row>
    <row r="325" spans="1:11" s="59" customFormat="1" x14ac:dyDescent="0.25">
      <c r="A325" s="55" t="s">
        <v>128</v>
      </c>
      <c r="B325" s="57">
        <v>956.28594090818956</v>
      </c>
      <c r="C325" s="57">
        <v>964.51</v>
      </c>
      <c r="D325" s="55" t="s">
        <v>160</v>
      </c>
      <c r="E325" s="60">
        <v>45256</v>
      </c>
      <c r="F325" s="161">
        <v>4090</v>
      </c>
      <c r="G325" s="161">
        <v>2898</v>
      </c>
      <c r="H325" s="161">
        <v>2663</v>
      </c>
      <c r="J325" s="162"/>
      <c r="K325" s="162"/>
    </row>
    <row r="326" spans="1:11" s="59" customFormat="1" x14ac:dyDescent="0.25">
      <c r="A326" s="55" t="s">
        <v>138</v>
      </c>
      <c r="B326" s="57">
        <v>97.83</v>
      </c>
      <c r="C326" s="57">
        <v>97.83</v>
      </c>
      <c r="D326" s="55" t="s">
        <v>161</v>
      </c>
      <c r="E326" s="60">
        <v>45256</v>
      </c>
      <c r="F326" s="161">
        <v>3767</v>
      </c>
      <c r="G326" s="161">
        <v>3438</v>
      </c>
      <c r="H326" s="161">
        <v>3148</v>
      </c>
      <c r="J326" s="162"/>
      <c r="K326" s="162"/>
    </row>
    <row r="327" spans="1:11" s="59" customFormat="1" x14ac:dyDescent="0.25">
      <c r="A327" s="55" t="s">
        <v>129</v>
      </c>
      <c r="B327" s="57">
        <v>4055.48</v>
      </c>
      <c r="C327" s="57">
        <v>3809.37</v>
      </c>
      <c r="D327" s="55">
        <v>161001552</v>
      </c>
      <c r="E327" s="60">
        <v>45257</v>
      </c>
      <c r="F327" s="161">
        <v>4602</v>
      </c>
      <c r="G327" s="161">
        <v>2945</v>
      </c>
      <c r="H327" s="161">
        <v>2651</v>
      </c>
      <c r="J327" s="162"/>
      <c r="K327" s="162"/>
    </row>
    <row r="328" spans="1:11" s="59" customFormat="1" x14ac:dyDescent="0.25">
      <c r="A328" s="55" t="s">
        <v>143</v>
      </c>
      <c r="B328" s="57">
        <v>3879.02</v>
      </c>
      <c r="C328" s="57">
        <v>3608.51</v>
      </c>
      <c r="D328" s="55">
        <v>161003104</v>
      </c>
      <c r="E328" s="60">
        <v>45257</v>
      </c>
      <c r="F328" s="161">
        <v>3423</v>
      </c>
      <c r="G328" s="161">
        <v>3273</v>
      </c>
      <c r="H328" s="161">
        <v>2950</v>
      </c>
      <c r="J328" s="162"/>
      <c r="K328" s="162"/>
    </row>
    <row r="329" spans="1:11" s="59" customFormat="1" x14ac:dyDescent="0.25">
      <c r="A329" s="55" t="s">
        <v>122</v>
      </c>
      <c r="B329" s="57">
        <v>4129.08</v>
      </c>
      <c r="C329" s="57">
        <v>3942.41</v>
      </c>
      <c r="D329" s="55">
        <v>161011443</v>
      </c>
      <c r="E329" s="60">
        <v>45257</v>
      </c>
      <c r="F329" s="161">
        <v>4257</v>
      </c>
      <c r="G329" s="161">
        <v>2937</v>
      </c>
      <c r="H329" s="161">
        <v>2546</v>
      </c>
      <c r="J329" s="162"/>
      <c r="K329" s="162"/>
    </row>
    <row r="330" spans="1:11" s="59" customFormat="1" x14ac:dyDescent="0.25">
      <c r="A330" s="55" t="s">
        <v>177</v>
      </c>
      <c r="B330" s="57">
        <v>3797.84</v>
      </c>
      <c r="C330" s="57">
        <v>3797.84</v>
      </c>
      <c r="D330" s="55">
        <v>461000005</v>
      </c>
      <c r="E330" s="60">
        <v>45257</v>
      </c>
      <c r="F330" s="161">
        <v>4245</v>
      </c>
      <c r="G330" s="161">
        <v>3659</v>
      </c>
      <c r="H330" s="161">
        <v>3291</v>
      </c>
      <c r="J330" s="162"/>
      <c r="K330" s="162"/>
    </row>
    <row r="331" spans="1:11" s="59" customFormat="1" x14ac:dyDescent="0.25">
      <c r="A331" s="55" t="s">
        <v>123</v>
      </c>
      <c r="B331" s="57">
        <v>1119.58</v>
      </c>
      <c r="C331" s="57">
        <v>1119.58</v>
      </c>
      <c r="D331" s="55" t="s">
        <v>124</v>
      </c>
      <c r="E331" s="60">
        <v>45257</v>
      </c>
      <c r="F331" s="161">
        <v>4099</v>
      </c>
      <c r="G331" s="161">
        <v>3320</v>
      </c>
      <c r="H331" s="161">
        <v>2992</v>
      </c>
      <c r="J331" s="162"/>
      <c r="K331" s="162"/>
    </row>
    <row r="332" spans="1:11" s="59" customFormat="1" x14ac:dyDescent="0.25">
      <c r="A332" s="55" t="s">
        <v>162</v>
      </c>
      <c r="B332" s="57">
        <v>703.39</v>
      </c>
      <c r="C332" s="57">
        <v>703.39</v>
      </c>
      <c r="D332" s="55" t="s">
        <v>124</v>
      </c>
      <c r="E332" s="60">
        <v>45257</v>
      </c>
      <c r="F332" s="161">
        <v>4281</v>
      </c>
      <c r="G332" s="161">
        <v>3416</v>
      </c>
      <c r="H332" s="161">
        <v>3068</v>
      </c>
      <c r="J332" s="162"/>
      <c r="K332" s="162"/>
    </row>
    <row r="333" spans="1:11" s="59" customFormat="1" x14ac:dyDescent="0.25">
      <c r="A333" s="55" t="s">
        <v>152</v>
      </c>
      <c r="B333" s="57">
        <v>858.02101923458258</v>
      </c>
      <c r="C333" s="57">
        <v>865.4</v>
      </c>
      <c r="D333" s="55" t="s">
        <v>160</v>
      </c>
      <c r="E333" s="60">
        <v>45257</v>
      </c>
      <c r="F333" s="161">
        <v>3997</v>
      </c>
      <c r="G333" s="161">
        <v>3498</v>
      </c>
      <c r="H333" s="161">
        <v>3196</v>
      </c>
      <c r="J333" s="162"/>
      <c r="K333" s="162"/>
    </row>
    <row r="334" spans="1:11" s="59" customFormat="1" x14ac:dyDescent="0.25">
      <c r="A334" s="55" t="s">
        <v>125</v>
      </c>
      <c r="B334" s="57">
        <v>542.83164782867345</v>
      </c>
      <c r="C334" s="57">
        <v>547.5</v>
      </c>
      <c r="D334" s="55" t="s">
        <v>160</v>
      </c>
      <c r="E334" s="60">
        <v>45257</v>
      </c>
      <c r="F334" s="161">
        <v>4003</v>
      </c>
      <c r="G334" s="161">
        <v>3333</v>
      </c>
      <c r="H334" s="161">
        <v>3036</v>
      </c>
      <c r="J334" s="162"/>
      <c r="K334" s="162"/>
    </row>
    <row r="335" spans="1:11" s="59" customFormat="1" x14ac:dyDescent="0.25">
      <c r="A335" s="55" t="s">
        <v>127</v>
      </c>
      <c r="B335" s="57">
        <v>221.03906404917709</v>
      </c>
      <c r="C335" s="57">
        <v>222.94</v>
      </c>
      <c r="D335" s="55" t="s">
        <v>160</v>
      </c>
      <c r="E335" s="60">
        <v>45257</v>
      </c>
      <c r="F335" s="161">
        <v>4281</v>
      </c>
      <c r="G335" s="161">
        <v>3439</v>
      </c>
      <c r="H335" s="161">
        <v>3193</v>
      </c>
      <c r="J335" s="162"/>
      <c r="K335" s="162"/>
    </row>
    <row r="336" spans="1:11" s="59" customFormat="1" x14ac:dyDescent="0.25">
      <c r="A336" s="55" t="s">
        <v>127</v>
      </c>
      <c r="B336" s="57">
        <v>451.68550465992467</v>
      </c>
      <c r="C336" s="57">
        <v>455.57</v>
      </c>
      <c r="D336" s="55" t="s">
        <v>160</v>
      </c>
      <c r="E336" s="60">
        <v>45257</v>
      </c>
      <c r="F336" s="161">
        <v>4281</v>
      </c>
      <c r="G336" s="161">
        <v>3439</v>
      </c>
      <c r="H336" s="161">
        <v>3193</v>
      </c>
      <c r="J336" s="162"/>
      <c r="K336" s="162"/>
    </row>
    <row r="337" spans="1:11" s="59" customFormat="1" x14ac:dyDescent="0.25">
      <c r="A337" s="55" t="s">
        <v>128</v>
      </c>
      <c r="B337" s="57">
        <v>366.26016260162601</v>
      </c>
      <c r="C337" s="57">
        <v>369.41</v>
      </c>
      <c r="D337" s="55" t="s">
        <v>160</v>
      </c>
      <c r="E337" s="60">
        <v>45257</v>
      </c>
      <c r="F337" s="161">
        <v>4090</v>
      </c>
      <c r="G337" s="161">
        <v>3639</v>
      </c>
      <c r="H337" s="161">
        <v>3300</v>
      </c>
      <c r="J337" s="162"/>
      <c r="K337" s="162"/>
    </row>
    <row r="338" spans="1:11" s="59" customFormat="1" x14ac:dyDescent="0.25">
      <c r="A338" s="55" t="s">
        <v>128</v>
      </c>
      <c r="B338" s="57">
        <v>1092.4350584969263</v>
      </c>
      <c r="C338" s="57">
        <v>1101.83</v>
      </c>
      <c r="D338" s="55" t="s">
        <v>160</v>
      </c>
      <c r="E338" s="60">
        <v>45257</v>
      </c>
      <c r="F338" s="161">
        <v>4090</v>
      </c>
      <c r="G338" s="161">
        <v>3639</v>
      </c>
      <c r="H338" s="161">
        <v>3300</v>
      </c>
      <c r="J338" s="162"/>
      <c r="K338" s="162"/>
    </row>
    <row r="339" spans="1:11" s="59" customFormat="1" x14ac:dyDescent="0.25">
      <c r="A339" s="55" t="s">
        <v>138</v>
      </c>
      <c r="B339" s="57">
        <v>274.19</v>
      </c>
      <c r="C339" s="57">
        <v>274.19</v>
      </c>
      <c r="D339" s="55" t="s">
        <v>161</v>
      </c>
      <c r="E339" s="60">
        <v>45257</v>
      </c>
      <c r="F339" s="161">
        <v>3767</v>
      </c>
      <c r="G339" s="161">
        <v>3265</v>
      </c>
      <c r="H339" s="161">
        <v>2947</v>
      </c>
      <c r="J339" s="162"/>
      <c r="K339" s="162"/>
    </row>
    <row r="340" spans="1:11" s="59" customFormat="1" x14ac:dyDescent="0.25">
      <c r="A340" s="55" t="s">
        <v>137</v>
      </c>
      <c r="B340" s="57">
        <v>4062.43</v>
      </c>
      <c r="C340" s="57">
        <v>3948.6</v>
      </c>
      <c r="D340" s="55">
        <v>161002624</v>
      </c>
      <c r="E340" s="60">
        <v>45258</v>
      </c>
      <c r="F340" s="161">
        <v>3727</v>
      </c>
      <c r="G340" s="161">
        <v>2705</v>
      </c>
      <c r="H340" s="161">
        <v>2377</v>
      </c>
      <c r="J340" s="162"/>
      <c r="K340" s="162"/>
    </row>
    <row r="341" spans="1:11" s="59" customFormat="1" x14ac:dyDescent="0.25">
      <c r="A341" s="55" t="s">
        <v>122</v>
      </c>
      <c r="B341" s="57">
        <v>3924.65</v>
      </c>
      <c r="C341" s="57">
        <v>3523.72</v>
      </c>
      <c r="D341" s="55">
        <v>161011451</v>
      </c>
      <c r="E341" s="60">
        <v>45258</v>
      </c>
      <c r="F341" s="161">
        <v>4257</v>
      </c>
      <c r="G341" s="161">
        <v>2880</v>
      </c>
      <c r="H341" s="161">
        <v>2539</v>
      </c>
      <c r="J341" s="162"/>
      <c r="K341" s="162"/>
    </row>
    <row r="342" spans="1:11" s="59" customFormat="1" x14ac:dyDescent="0.25">
      <c r="A342" s="55" t="s">
        <v>122</v>
      </c>
      <c r="B342" s="57">
        <v>3934.12</v>
      </c>
      <c r="C342" s="57">
        <v>3553.22</v>
      </c>
      <c r="D342" s="55">
        <v>161011458</v>
      </c>
      <c r="E342" s="60">
        <v>45258</v>
      </c>
      <c r="F342" s="161">
        <v>4257</v>
      </c>
      <c r="G342" s="161">
        <v>3180</v>
      </c>
      <c r="H342" s="161">
        <v>2814</v>
      </c>
      <c r="J342" s="162"/>
      <c r="K342" s="162"/>
    </row>
    <row r="343" spans="1:11" s="59" customFormat="1" x14ac:dyDescent="0.25">
      <c r="A343" s="55" t="s">
        <v>136</v>
      </c>
      <c r="B343" s="57">
        <v>4053.6</v>
      </c>
      <c r="C343" s="57">
        <v>3859.79</v>
      </c>
      <c r="D343" s="55">
        <v>161011983</v>
      </c>
      <c r="E343" s="60">
        <v>45258</v>
      </c>
      <c r="F343" s="161">
        <v>4154</v>
      </c>
      <c r="G343" s="161">
        <v>3123</v>
      </c>
      <c r="H343" s="161">
        <v>2785</v>
      </c>
      <c r="J343" s="162"/>
      <c r="K343" s="162"/>
    </row>
    <row r="344" spans="1:11" s="59" customFormat="1" x14ac:dyDescent="0.25">
      <c r="A344" s="55" t="s">
        <v>177</v>
      </c>
      <c r="B344" s="57">
        <v>3935.76</v>
      </c>
      <c r="C344" s="57">
        <v>3935.76</v>
      </c>
      <c r="D344" s="55">
        <v>461000006</v>
      </c>
      <c r="E344" s="60">
        <v>45258</v>
      </c>
      <c r="F344" s="161">
        <v>4245</v>
      </c>
      <c r="G344" s="161">
        <v>3942</v>
      </c>
      <c r="H344" s="161">
        <v>3591</v>
      </c>
      <c r="J344" s="162"/>
      <c r="K344" s="162"/>
    </row>
    <row r="345" spans="1:11" s="59" customFormat="1" x14ac:dyDescent="0.25">
      <c r="A345" s="55" t="s">
        <v>123</v>
      </c>
      <c r="B345" s="57">
        <v>791.71</v>
      </c>
      <c r="C345" s="57">
        <v>791.71</v>
      </c>
      <c r="D345" s="55" t="s">
        <v>124</v>
      </c>
      <c r="E345" s="60">
        <v>45258</v>
      </c>
      <c r="F345" s="161">
        <v>4099</v>
      </c>
      <c r="G345" s="161">
        <v>3320</v>
      </c>
      <c r="H345" s="161">
        <v>2992</v>
      </c>
      <c r="J345" s="162"/>
      <c r="K345" s="162"/>
    </row>
    <row r="346" spans="1:11" s="59" customFormat="1" x14ac:dyDescent="0.25">
      <c r="A346" s="55" t="s">
        <v>162</v>
      </c>
      <c r="B346" s="57">
        <v>495.89</v>
      </c>
      <c r="C346" s="57">
        <v>495.89</v>
      </c>
      <c r="D346" s="55" t="s">
        <v>124</v>
      </c>
      <c r="E346" s="60">
        <v>45258</v>
      </c>
      <c r="F346" s="161">
        <v>4281</v>
      </c>
      <c r="G346" s="161">
        <v>3416</v>
      </c>
      <c r="H346" s="161">
        <v>3068</v>
      </c>
      <c r="J346" s="162"/>
      <c r="K346" s="162"/>
    </row>
    <row r="347" spans="1:11" s="59" customFormat="1" x14ac:dyDescent="0.25">
      <c r="A347" s="55" t="s">
        <v>152</v>
      </c>
      <c r="B347" s="57">
        <v>923.11124330755501</v>
      </c>
      <c r="C347" s="57">
        <v>931.05</v>
      </c>
      <c r="D347" s="55" t="s">
        <v>160</v>
      </c>
      <c r="E347" s="60">
        <v>45258</v>
      </c>
      <c r="F347" s="161">
        <v>3997</v>
      </c>
      <c r="G347" s="161">
        <v>3641</v>
      </c>
      <c r="H347" s="161">
        <v>3250</v>
      </c>
      <c r="J347" s="162"/>
      <c r="K347" s="162"/>
    </row>
    <row r="348" spans="1:11" s="59" customFormat="1" x14ac:dyDescent="0.25">
      <c r="A348" s="55" t="s">
        <v>125</v>
      </c>
      <c r="B348" s="57">
        <v>178.18758675391632</v>
      </c>
      <c r="C348" s="57">
        <v>179.72</v>
      </c>
      <c r="D348" s="55" t="s">
        <v>160</v>
      </c>
      <c r="E348" s="60">
        <v>45258</v>
      </c>
      <c r="F348" s="161">
        <v>4003</v>
      </c>
      <c r="G348" s="161">
        <v>3260</v>
      </c>
      <c r="H348" s="161">
        <v>2884</v>
      </c>
      <c r="J348" s="162"/>
      <c r="K348" s="162"/>
    </row>
    <row r="349" spans="1:11" s="59" customFormat="1" x14ac:dyDescent="0.25">
      <c r="A349" s="55" t="s">
        <v>127</v>
      </c>
      <c r="B349" s="57">
        <v>116.64683720007932</v>
      </c>
      <c r="C349" s="57">
        <v>117.65</v>
      </c>
      <c r="D349" s="55" t="s">
        <v>160</v>
      </c>
      <c r="E349" s="60">
        <v>45258</v>
      </c>
      <c r="F349" s="161">
        <v>4281</v>
      </c>
      <c r="G349" s="161">
        <v>3501</v>
      </c>
      <c r="H349" s="161">
        <v>3282</v>
      </c>
      <c r="J349" s="162"/>
      <c r="K349" s="162"/>
    </row>
    <row r="350" spans="1:11" s="59" customFormat="1" x14ac:dyDescent="0.25">
      <c r="A350" s="55" t="s">
        <v>127</v>
      </c>
      <c r="B350" s="57">
        <v>220.37477691850088</v>
      </c>
      <c r="C350" s="57">
        <v>222.27</v>
      </c>
      <c r="D350" s="55" t="s">
        <v>160</v>
      </c>
      <c r="E350" s="60">
        <v>45258</v>
      </c>
      <c r="F350" s="161">
        <v>4281</v>
      </c>
      <c r="G350" s="161">
        <v>3501</v>
      </c>
      <c r="H350" s="161">
        <v>3282</v>
      </c>
      <c r="J350" s="162"/>
      <c r="K350" s="162"/>
    </row>
    <row r="351" spans="1:11" s="59" customFormat="1" x14ac:dyDescent="0.25">
      <c r="A351" s="55" t="s">
        <v>128</v>
      </c>
      <c r="B351" s="57">
        <v>534.63216339480471</v>
      </c>
      <c r="C351" s="57">
        <v>539.23</v>
      </c>
      <c r="D351" s="55" t="s">
        <v>160</v>
      </c>
      <c r="E351" s="60">
        <v>45258</v>
      </c>
      <c r="F351" s="161">
        <v>4090</v>
      </c>
      <c r="G351" s="161">
        <v>3645</v>
      </c>
      <c r="H351" s="161">
        <v>3267</v>
      </c>
      <c r="J351" s="162"/>
      <c r="K351" s="162"/>
    </row>
    <row r="352" spans="1:11" s="59" customFormat="1" x14ac:dyDescent="0.25">
      <c r="A352" s="55" t="s">
        <v>128</v>
      </c>
      <c r="B352" s="57">
        <v>921.29684711481264</v>
      </c>
      <c r="C352" s="57">
        <v>929.22</v>
      </c>
      <c r="D352" s="55" t="s">
        <v>160</v>
      </c>
      <c r="E352" s="60">
        <v>45258</v>
      </c>
      <c r="F352" s="161">
        <v>4090</v>
      </c>
      <c r="G352" s="161">
        <v>3645</v>
      </c>
      <c r="H352" s="161">
        <v>3267</v>
      </c>
      <c r="J352" s="162"/>
      <c r="K352" s="162"/>
    </row>
    <row r="353" spans="1:11" s="59" customFormat="1" x14ac:dyDescent="0.25">
      <c r="A353" s="55" t="s">
        <v>138</v>
      </c>
      <c r="B353" s="57">
        <v>244.51</v>
      </c>
      <c r="C353" s="57">
        <v>244.51</v>
      </c>
      <c r="D353" s="55" t="s">
        <v>161</v>
      </c>
      <c r="E353" s="60">
        <v>45258</v>
      </c>
      <c r="F353" s="161">
        <v>3767</v>
      </c>
      <c r="G353" s="161">
        <v>3001</v>
      </c>
      <c r="H353" s="161">
        <v>2640</v>
      </c>
      <c r="J353" s="162"/>
      <c r="K353" s="162"/>
    </row>
    <row r="354" spans="1:11" s="59" customFormat="1" x14ac:dyDescent="0.25">
      <c r="A354" s="55" t="s">
        <v>129</v>
      </c>
      <c r="B354" s="57">
        <v>4127.1499999999996</v>
      </c>
      <c r="C354" s="57">
        <v>3826.14</v>
      </c>
      <c r="D354" s="55">
        <v>161001553</v>
      </c>
      <c r="E354" s="60">
        <v>45259</v>
      </c>
      <c r="F354" s="161">
        <v>4602</v>
      </c>
      <c r="G354" s="161">
        <v>3719</v>
      </c>
      <c r="H354" s="161">
        <v>3318</v>
      </c>
      <c r="J354" s="162"/>
      <c r="K354" s="162"/>
    </row>
    <row r="355" spans="1:11" s="59" customFormat="1" x14ac:dyDescent="0.25">
      <c r="A355" s="55" t="s">
        <v>119</v>
      </c>
      <c r="B355" s="57">
        <v>3905.55</v>
      </c>
      <c r="C355" s="57">
        <v>3651.79</v>
      </c>
      <c r="D355" s="55">
        <v>161004794</v>
      </c>
      <c r="E355" s="60">
        <v>45259</v>
      </c>
      <c r="F355" s="161">
        <v>3452</v>
      </c>
      <c r="G355" s="161">
        <v>2987</v>
      </c>
      <c r="H355" s="161">
        <v>2639</v>
      </c>
      <c r="J355" s="162"/>
      <c r="K355" s="162"/>
    </row>
    <row r="356" spans="1:11" s="59" customFormat="1" x14ac:dyDescent="0.25">
      <c r="A356" s="55" t="s">
        <v>177</v>
      </c>
      <c r="B356" s="57">
        <v>3735.4</v>
      </c>
      <c r="C356" s="57">
        <v>3735.4</v>
      </c>
      <c r="D356" s="55">
        <v>461000007</v>
      </c>
      <c r="E356" s="60">
        <v>45259</v>
      </c>
      <c r="F356" s="161">
        <v>4245</v>
      </c>
      <c r="G356" s="161">
        <v>3814</v>
      </c>
      <c r="H356" s="161">
        <v>3411</v>
      </c>
      <c r="J356" s="162"/>
      <c r="K356" s="162"/>
    </row>
    <row r="357" spans="1:11" s="59" customFormat="1" x14ac:dyDescent="0.25">
      <c r="A357" s="55" t="s">
        <v>123</v>
      </c>
      <c r="B357" s="57">
        <v>1359.27</v>
      </c>
      <c r="C357" s="57">
        <v>1359.27</v>
      </c>
      <c r="D357" s="55" t="s">
        <v>124</v>
      </c>
      <c r="E357" s="60">
        <v>45259</v>
      </c>
      <c r="F357" s="161">
        <v>4099</v>
      </c>
      <c r="G357" s="161">
        <v>3320</v>
      </c>
      <c r="H357" s="161">
        <v>2992</v>
      </c>
      <c r="J357" s="162"/>
      <c r="K357" s="162"/>
    </row>
    <row r="358" spans="1:11" s="59" customFormat="1" x14ac:dyDescent="0.25">
      <c r="A358" s="55" t="s">
        <v>162</v>
      </c>
      <c r="B358" s="57">
        <v>601.85</v>
      </c>
      <c r="C358" s="57">
        <v>601.85</v>
      </c>
      <c r="D358" s="55" t="s">
        <v>124</v>
      </c>
      <c r="E358" s="60">
        <v>45259</v>
      </c>
      <c r="F358" s="161">
        <v>4281</v>
      </c>
      <c r="G358" s="161">
        <v>3416</v>
      </c>
      <c r="H358" s="161">
        <v>3068</v>
      </c>
      <c r="J358" s="162"/>
      <c r="K358" s="162"/>
    </row>
    <row r="359" spans="1:11" s="59" customFormat="1" x14ac:dyDescent="0.25">
      <c r="A359" s="55" t="s">
        <v>152</v>
      </c>
      <c r="B359" s="57">
        <v>782.41126313702159</v>
      </c>
      <c r="C359" s="57">
        <v>789.14</v>
      </c>
      <c r="D359" s="55" t="s">
        <v>160</v>
      </c>
      <c r="E359" s="60">
        <v>45259</v>
      </c>
      <c r="F359" s="161">
        <v>3997</v>
      </c>
      <c r="G359" s="161">
        <v>2432</v>
      </c>
      <c r="H359" s="161">
        <v>2137</v>
      </c>
      <c r="J359" s="162"/>
      <c r="K359" s="162"/>
    </row>
    <row r="360" spans="1:11" s="59" customFormat="1" x14ac:dyDescent="0.25">
      <c r="A360" s="55" t="s">
        <v>125</v>
      </c>
      <c r="B360" s="57">
        <v>267.76720206226452</v>
      </c>
      <c r="C360" s="57">
        <v>270.07</v>
      </c>
      <c r="D360" s="55" t="s">
        <v>160</v>
      </c>
      <c r="E360" s="60">
        <v>45259</v>
      </c>
      <c r="F360" s="161">
        <v>4003</v>
      </c>
      <c r="G360" s="161">
        <v>3904</v>
      </c>
      <c r="H360" s="161">
        <v>3498</v>
      </c>
      <c r="J360" s="162"/>
      <c r="K360" s="162"/>
    </row>
    <row r="361" spans="1:11" s="59" customFormat="1" x14ac:dyDescent="0.25">
      <c r="A361" s="55" t="s">
        <v>127</v>
      </c>
      <c r="B361" s="57">
        <v>106.61312710688082</v>
      </c>
      <c r="C361" s="57">
        <v>107.53</v>
      </c>
      <c r="D361" s="55" t="s">
        <v>160</v>
      </c>
      <c r="E361" s="60">
        <v>45259</v>
      </c>
      <c r="F361" s="161">
        <v>4281</v>
      </c>
      <c r="G361" s="161">
        <v>3169</v>
      </c>
      <c r="H361" s="161">
        <v>2822</v>
      </c>
      <c r="J361" s="162"/>
      <c r="K361" s="162"/>
    </row>
    <row r="362" spans="1:11" s="59" customFormat="1" x14ac:dyDescent="0.25">
      <c r="A362" s="55" t="s">
        <v>127</v>
      </c>
      <c r="B362" s="57">
        <v>184.94943486020227</v>
      </c>
      <c r="C362" s="57">
        <v>186.54</v>
      </c>
      <c r="D362" s="55" t="s">
        <v>160</v>
      </c>
      <c r="E362" s="60">
        <v>45259</v>
      </c>
      <c r="F362" s="161">
        <v>4281</v>
      </c>
      <c r="G362" s="161">
        <v>3169</v>
      </c>
      <c r="H362" s="161">
        <v>2822</v>
      </c>
      <c r="J362" s="162"/>
      <c r="K362" s="162"/>
    </row>
    <row r="363" spans="1:11" s="59" customFormat="1" x14ac:dyDescent="0.25">
      <c r="A363" s="55" t="s">
        <v>128</v>
      </c>
      <c r="B363" s="57">
        <v>222.03053737854452</v>
      </c>
      <c r="C363" s="57">
        <v>223.94</v>
      </c>
      <c r="D363" s="55" t="s">
        <v>160</v>
      </c>
      <c r="E363" s="60">
        <v>45259</v>
      </c>
      <c r="F363" s="161">
        <v>4090</v>
      </c>
      <c r="G363" s="161">
        <v>3707</v>
      </c>
      <c r="H363" s="161">
        <v>3304</v>
      </c>
      <c r="J363" s="162"/>
      <c r="K363" s="162"/>
    </row>
    <row r="364" spans="1:11" s="59" customFormat="1" x14ac:dyDescent="0.25">
      <c r="A364" s="55" t="s">
        <v>128</v>
      </c>
      <c r="B364" s="57">
        <v>775.69898869720407</v>
      </c>
      <c r="C364" s="57">
        <v>782.37</v>
      </c>
      <c r="D364" s="55" t="s">
        <v>160</v>
      </c>
      <c r="E364" s="60">
        <v>45259</v>
      </c>
      <c r="F364" s="161">
        <v>4090</v>
      </c>
      <c r="G364" s="161">
        <v>3707</v>
      </c>
      <c r="H364" s="161">
        <v>3304</v>
      </c>
      <c r="J364" s="162"/>
      <c r="K364" s="162"/>
    </row>
    <row r="365" spans="1:11" s="59" customFormat="1" x14ac:dyDescent="0.25">
      <c r="A365" s="55" t="s">
        <v>129</v>
      </c>
      <c r="B365" s="57">
        <v>3980.15</v>
      </c>
      <c r="C365" s="57">
        <v>3681.05</v>
      </c>
      <c r="D365" s="55">
        <v>161001554</v>
      </c>
      <c r="E365" s="60">
        <v>45260</v>
      </c>
      <c r="F365" s="161">
        <v>4620</v>
      </c>
      <c r="G365" s="161">
        <v>3515</v>
      </c>
      <c r="H365" s="161">
        <v>3118</v>
      </c>
      <c r="J365" s="162"/>
      <c r="K365" s="162"/>
    </row>
    <row r="366" spans="1:11" s="59" customFormat="1" x14ac:dyDescent="0.25">
      <c r="A366" s="55" t="s">
        <v>123</v>
      </c>
      <c r="B366" s="57">
        <v>598.92999999999995</v>
      </c>
      <c r="C366" s="57">
        <v>598.92999999999995</v>
      </c>
      <c r="D366" s="55" t="s">
        <v>124</v>
      </c>
      <c r="E366" s="60">
        <v>45260</v>
      </c>
      <c r="F366" s="161">
        <v>4099</v>
      </c>
      <c r="G366" s="161">
        <v>3320</v>
      </c>
      <c r="H366" s="161">
        <v>2992</v>
      </c>
      <c r="J366" s="162"/>
      <c r="K366" s="162"/>
    </row>
    <row r="367" spans="1:11" s="59" customFormat="1" x14ac:dyDescent="0.25">
      <c r="A367" s="55" t="s">
        <v>162</v>
      </c>
      <c r="B367" s="57">
        <v>512.83000000000004</v>
      </c>
      <c r="C367" s="57">
        <v>512.83000000000004</v>
      </c>
      <c r="D367" s="55" t="s">
        <v>124</v>
      </c>
      <c r="E367" s="60">
        <v>45260</v>
      </c>
      <c r="F367" s="161">
        <v>4281</v>
      </c>
      <c r="G367" s="161">
        <v>3416</v>
      </c>
      <c r="H367" s="161">
        <v>3068</v>
      </c>
      <c r="J367" s="162"/>
      <c r="K367" s="162"/>
    </row>
    <row r="368" spans="1:11" s="59" customFormat="1" x14ac:dyDescent="0.25">
      <c r="A368" s="55" t="s">
        <v>152</v>
      </c>
      <c r="B368" s="57">
        <v>747.05532421177872</v>
      </c>
      <c r="C368" s="57">
        <v>753.48</v>
      </c>
      <c r="D368" s="55" t="s">
        <v>160</v>
      </c>
      <c r="E368" s="60">
        <v>45260</v>
      </c>
      <c r="F368" s="161">
        <v>3997</v>
      </c>
      <c r="G368" s="161">
        <v>3389</v>
      </c>
      <c r="H368" s="161">
        <v>3015</v>
      </c>
      <c r="J368" s="162"/>
      <c r="K368" s="162"/>
    </row>
    <row r="369" spans="1:42" s="59" customFormat="1" x14ac:dyDescent="0.25">
      <c r="A369" s="55" t="s">
        <v>125</v>
      </c>
      <c r="B369" s="57">
        <v>476.42276422764235</v>
      </c>
      <c r="C369" s="57">
        <v>480.52000000000004</v>
      </c>
      <c r="D369" s="55" t="s">
        <v>160</v>
      </c>
      <c r="E369" s="60">
        <v>45260</v>
      </c>
      <c r="F369" s="161">
        <v>4003</v>
      </c>
      <c r="G369" s="161">
        <v>3342</v>
      </c>
      <c r="H369" s="161">
        <v>2960</v>
      </c>
      <c r="J369" s="162"/>
      <c r="K369" s="162"/>
    </row>
    <row r="370" spans="1:42" s="59" customFormat="1" x14ac:dyDescent="0.25">
      <c r="A370" s="55" t="s">
        <v>127</v>
      </c>
      <c r="B370" s="57">
        <v>195.78623835018837</v>
      </c>
      <c r="C370" s="57">
        <v>197.47</v>
      </c>
      <c r="D370" s="55" t="s">
        <v>160</v>
      </c>
      <c r="E370" s="60">
        <v>45260</v>
      </c>
      <c r="F370" s="161">
        <v>4281</v>
      </c>
      <c r="G370" s="161">
        <v>3227</v>
      </c>
      <c r="H370" s="161">
        <v>2886</v>
      </c>
      <c r="J370" s="162"/>
      <c r="K370" s="162"/>
    </row>
    <row r="371" spans="1:42" s="59" customFormat="1" x14ac:dyDescent="0.25">
      <c r="A371" s="55" t="s">
        <v>127</v>
      </c>
      <c r="B371" s="57">
        <v>307.75332143565333</v>
      </c>
      <c r="C371" s="57">
        <v>310.39999999999998</v>
      </c>
      <c r="D371" s="55" t="s">
        <v>160</v>
      </c>
      <c r="E371" s="60">
        <v>45260</v>
      </c>
      <c r="F371" s="161">
        <v>4281</v>
      </c>
      <c r="G371" s="161">
        <v>3227</v>
      </c>
      <c r="H371" s="161">
        <v>2886</v>
      </c>
      <c r="J371" s="162"/>
      <c r="K371" s="162"/>
    </row>
    <row r="372" spans="1:42" s="59" customFormat="1" x14ac:dyDescent="0.25">
      <c r="A372" s="55" t="s">
        <v>128</v>
      </c>
      <c r="B372" s="57">
        <v>474.87606583382905</v>
      </c>
      <c r="C372" s="57">
        <v>478.96</v>
      </c>
      <c r="D372" s="55" t="s">
        <v>160</v>
      </c>
      <c r="E372" s="60">
        <v>45260</v>
      </c>
      <c r="F372" s="161">
        <v>4090</v>
      </c>
      <c r="G372" s="161">
        <v>3637</v>
      </c>
      <c r="H372" s="161">
        <v>3298</v>
      </c>
      <c r="J372" s="162"/>
      <c r="K372" s="162"/>
    </row>
    <row r="373" spans="1:42" s="59" customFormat="1" x14ac:dyDescent="0.25">
      <c r="A373" s="55" t="s">
        <v>128</v>
      </c>
      <c r="B373" s="57">
        <v>919.9484433868729</v>
      </c>
      <c r="C373" s="57">
        <v>927.86</v>
      </c>
      <c r="D373" s="55" t="s">
        <v>160</v>
      </c>
      <c r="E373" s="60">
        <v>45260</v>
      </c>
      <c r="F373" s="161">
        <v>4090</v>
      </c>
      <c r="G373" s="161">
        <v>3637</v>
      </c>
      <c r="H373" s="161">
        <v>3298</v>
      </c>
      <c r="J373" s="162"/>
      <c r="K373" s="162"/>
    </row>
    <row r="374" spans="1:42" s="59" customFormat="1" x14ac:dyDescent="0.25">
      <c r="A374" s="55" t="s">
        <v>138</v>
      </c>
      <c r="B374" s="57">
        <v>244.55</v>
      </c>
      <c r="C374" s="57">
        <v>244.55</v>
      </c>
      <c r="D374" s="55" t="s">
        <v>161</v>
      </c>
      <c r="E374" s="60">
        <v>45260</v>
      </c>
      <c r="F374" s="161">
        <v>3767</v>
      </c>
      <c r="G374" s="161">
        <v>3605</v>
      </c>
      <c r="H374" s="161">
        <v>3287</v>
      </c>
      <c r="J374" s="162"/>
      <c r="K374" s="162"/>
    </row>
    <row r="375" spans="1:42" s="64" customFormat="1" x14ac:dyDescent="0.25">
      <c r="A375" s="61" t="s">
        <v>145</v>
      </c>
      <c r="B375" s="62" t="s">
        <v>115</v>
      </c>
      <c r="C375" s="63">
        <f>SUM(C2:C374)</f>
        <v>572020.54999999993</v>
      </c>
      <c r="D375" s="62" t="s">
        <v>115</v>
      </c>
      <c r="E375" s="62" t="s">
        <v>115</v>
      </c>
      <c r="F375" s="164">
        <f>IF($C$375=0,0,ROUND(SUMPRODUCT($C$2:$C$374,F2:F374)/$C$375,2))</f>
        <v>4139.6899999999996</v>
      </c>
      <c r="G375" s="164">
        <f>IF($C$375=0,0,ROUND(SUMPRODUCT($C$2:$C$374,G2:G374)/$C$375,2))</f>
        <v>3372.4</v>
      </c>
      <c r="H375" s="164">
        <f>IF($C$375=0,0,ROUND(SUMPRODUCT($C$2:$C$374,H2:H374)/$C$375,2))</f>
        <v>3029.11</v>
      </c>
    </row>
    <row r="376" spans="1:42" s="67" customFormat="1" x14ac:dyDescent="0.25">
      <c r="A376" s="65"/>
      <c r="B376" s="65"/>
      <c r="C376" s="66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  <c r="AN376" s="65"/>
      <c r="AO376" s="65"/>
      <c r="AP376" s="65"/>
    </row>
  </sheetData>
  <autoFilter ref="A1:H374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view="pageBreakPreview" zoomScaleSheetLayoutView="100" workbookViewId="0">
      <pane ySplit="1" topLeftCell="A2" activePane="bottomLeft" state="frozen"/>
      <selection activeCell="A377" sqref="A377"/>
      <selection pane="bottomLeft" activeCell="A377" sqref="A377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146</v>
      </c>
      <c r="B2" s="56" t="s">
        <v>115</v>
      </c>
      <c r="C2" s="57">
        <v>0</v>
      </c>
      <c r="D2" s="56" t="s">
        <v>115</v>
      </c>
      <c r="E2" s="56" t="s">
        <v>115</v>
      </c>
      <c r="F2" s="160">
        <v>0</v>
      </c>
      <c r="G2" s="160">
        <v>0</v>
      </c>
      <c r="H2" s="160">
        <v>0</v>
      </c>
    </row>
    <row r="3" spans="1:8" s="59" customFormat="1" x14ac:dyDescent="0.25">
      <c r="A3" s="55" t="s">
        <v>148</v>
      </c>
      <c r="B3" s="57">
        <v>4127.1899999999996</v>
      </c>
      <c r="C3" s="57">
        <v>4127.1899999999996</v>
      </c>
      <c r="D3" s="55">
        <v>161000566</v>
      </c>
      <c r="E3" s="60">
        <v>45233</v>
      </c>
      <c r="F3" s="161">
        <v>3687</v>
      </c>
      <c r="G3" s="161">
        <v>3785</v>
      </c>
      <c r="H3" s="161">
        <v>3493</v>
      </c>
    </row>
    <row r="4" spans="1:8" s="59" customFormat="1" x14ac:dyDescent="0.25">
      <c r="A4" s="55" t="s">
        <v>148</v>
      </c>
      <c r="B4" s="57">
        <v>3878.89</v>
      </c>
      <c r="C4" s="57">
        <v>3878.89</v>
      </c>
      <c r="D4" s="55">
        <v>161000569</v>
      </c>
      <c r="E4" s="60">
        <v>45238</v>
      </c>
      <c r="F4" s="161">
        <v>3687</v>
      </c>
      <c r="G4" s="161">
        <v>3818</v>
      </c>
      <c r="H4" s="161">
        <v>3473</v>
      </c>
    </row>
    <row r="5" spans="1:8" s="59" customFormat="1" x14ac:dyDescent="0.25">
      <c r="A5" s="55" t="s">
        <v>148</v>
      </c>
      <c r="B5" s="57">
        <v>3990.65</v>
      </c>
      <c r="C5" s="57">
        <v>3990.65</v>
      </c>
      <c r="D5" s="55">
        <v>161000570</v>
      </c>
      <c r="E5" s="60">
        <v>45239</v>
      </c>
      <c r="F5" s="161">
        <v>3687</v>
      </c>
      <c r="G5" s="161">
        <v>3805</v>
      </c>
      <c r="H5" s="161">
        <v>3477</v>
      </c>
    </row>
    <row r="6" spans="1:8" s="59" customFormat="1" x14ac:dyDescent="0.25">
      <c r="A6" s="55" t="s">
        <v>148</v>
      </c>
      <c r="B6" s="57">
        <v>3970.74</v>
      </c>
      <c r="C6" s="57">
        <v>3970.74</v>
      </c>
      <c r="D6" s="55">
        <v>161000571</v>
      </c>
      <c r="E6" s="60">
        <v>45240</v>
      </c>
      <c r="F6" s="161">
        <v>3687</v>
      </c>
      <c r="G6" s="161">
        <v>3800</v>
      </c>
      <c r="H6" s="161">
        <v>3481</v>
      </c>
    </row>
    <row r="7" spans="1:8" s="59" customFormat="1" x14ac:dyDescent="0.25">
      <c r="A7" s="55" t="s">
        <v>148</v>
      </c>
      <c r="B7" s="57">
        <v>3941.05</v>
      </c>
      <c r="C7" s="57">
        <v>3941.05</v>
      </c>
      <c r="D7" s="55">
        <v>161000574</v>
      </c>
      <c r="E7" s="60">
        <v>45242</v>
      </c>
      <c r="F7" s="161">
        <v>3687</v>
      </c>
      <c r="G7" s="161">
        <v>3886</v>
      </c>
      <c r="H7" s="161">
        <v>3503</v>
      </c>
    </row>
    <row r="8" spans="1:8" s="59" customFormat="1" x14ac:dyDescent="0.25">
      <c r="A8" s="55" t="s">
        <v>148</v>
      </c>
      <c r="B8" s="57">
        <v>3935.35</v>
      </c>
      <c r="C8" s="57">
        <v>3935.35</v>
      </c>
      <c r="D8" s="55">
        <v>161000579</v>
      </c>
      <c r="E8" s="60">
        <v>45244</v>
      </c>
      <c r="F8" s="161">
        <v>3687</v>
      </c>
      <c r="G8" s="161">
        <v>3945</v>
      </c>
      <c r="H8" s="161">
        <v>3626</v>
      </c>
    </row>
    <row r="9" spans="1:8" s="59" customFormat="1" x14ac:dyDescent="0.25">
      <c r="A9" s="55" t="s">
        <v>148</v>
      </c>
      <c r="B9" s="57">
        <v>3887.03</v>
      </c>
      <c r="C9" s="57">
        <v>3887.03</v>
      </c>
      <c r="D9" s="55">
        <v>161000580</v>
      </c>
      <c r="E9" s="60">
        <v>45245</v>
      </c>
      <c r="F9" s="161">
        <v>3687</v>
      </c>
      <c r="G9" s="161">
        <v>4060</v>
      </c>
      <c r="H9" s="161">
        <v>3721</v>
      </c>
    </row>
    <row r="10" spans="1:8" s="59" customFormat="1" x14ac:dyDescent="0.25">
      <c r="A10" s="55" t="s">
        <v>148</v>
      </c>
      <c r="B10" s="57">
        <v>3962.05</v>
      </c>
      <c r="C10" s="57">
        <v>3962.05</v>
      </c>
      <c r="D10" s="55">
        <v>461000157</v>
      </c>
      <c r="E10" s="60">
        <v>45249</v>
      </c>
      <c r="F10" s="161">
        <v>3250</v>
      </c>
      <c r="G10" s="161">
        <v>4209</v>
      </c>
      <c r="H10" s="161">
        <v>3826</v>
      </c>
    </row>
    <row r="11" spans="1:8" s="64" customFormat="1" x14ac:dyDescent="0.25">
      <c r="A11" s="61" t="s">
        <v>145</v>
      </c>
      <c r="B11" s="62" t="s">
        <v>115</v>
      </c>
      <c r="C11" s="63">
        <f>SUM(C2:C10)</f>
        <v>31692.949999999997</v>
      </c>
      <c r="D11" s="62" t="s">
        <v>115</v>
      </c>
      <c r="E11" s="62" t="s">
        <v>115</v>
      </c>
      <c r="F11" s="164">
        <f>IF($C$11=0,0,ROUND(SUMPRODUCT($C$2:$C$10,F2:F10)/$C$11,2))</f>
        <v>3632.37</v>
      </c>
      <c r="G11" s="164">
        <f>IF($C$11=0,0,ROUND(SUMPRODUCT($C$2:$C$10,G2:G10)/$C$11,2))</f>
        <v>3912.6</v>
      </c>
      <c r="H11" s="164">
        <f>IF($C$11=0,0,ROUND(SUMPRODUCT($C$2:$C$10,H2:H10)/$C$11,2))</f>
        <v>3574.39</v>
      </c>
    </row>
  </sheetData>
  <autoFilter ref="A1:H10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SheetLayoutView="100" workbookViewId="0">
      <pane ySplit="1" topLeftCell="A2" activePane="bottomLeft" state="frozen"/>
      <selection activeCell="A377" sqref="A377"/>
      <selection pane="bottomLeft" activeCell="A377" sqref="A377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150</v>
      </c>
      <c r="B2" s="56" t="s">
        <v>115</v>
      </c>
      <c r="C2" s="57">
        <v>19224.77</v>
      </c>
      <c r="D2" s="56" t="s">
        <v>115</v>
      </c>
      <c r="E2" s="56" t="s">
        <v>115</v>
      </c>
      <c r="F2" s="160">
        <v>5323.11</v>
      </c>
      <c r="G2" s="160">
        <v>5323.11</v>
      </c>
      <c r="H2" s="160">
        <v>4723.67</v>
      </c>
    </row>
    <row r="3" spans="1:8" s="59" customFormat="1" x14ac:dyDescent="0.25">
      <c r="A3" s="68" t="s">
        <v>155</v>
      </c>
      <c r="B3" s="57">
        <v>4015.75</v>
      </c>
      <c r="C3" s="57">
        <v>4015.75</v>
      </c>
      <c r="D3" s="55">
        <v>482000614</v>
      </c>
      <c r="E3" s="60">
        <v>45231</v>
      </c>
      <c r="F3" s="161">
        <v>5275</v>
      </c>
      <c r="G3" s="161">
        <v>5275</v>
      </c>
      <c r="H3" s="161">
        <v>4788</v>
      </c>
    </row>
    <row r="4" spans="1:8" s="59" customFormat="1" x14ac:dyDescent="0.25">
      <c r="A4" s="68" t="s">
        <v>155</v>
      </c>
      <c r="B4" s="57">
        <v>3965.65</v>
      </c>
      <c r="C4" s="57">
        <v>3965.65</v>
      </c>
      <c r="D4" s="55">
        <v>482000616</v>
      </c>
      <c r="E4" s="60">
        <v>45233</v>
      </c>
      <c r="F4" s="161">
        <v>5245</v>
      </c>
      <c r="G4" s="161">
        <v>5245</v>
      </c>
      <c r="H4" s="161">
        <v>4641</v>
      </c>
    </row>
    <row r="5" spans="1:8" s="59" customFormat="1" x14ac:dyDescent="0.25">
      <c r="A5" s="68" t="s">
        <v>155</v>
      </c>
      <c r="B5" s="57">
        <v>3751.3</v>
      </c>
      <c r="C5" s="57">
        <v>3751.3</v>
      </c>
      <c r="D5" s="55">
        <v>482000617</v>
      </c>
      <c r="E5" s="60">
        <v>45235</v>
      </c>
      <c r="F5" s="161">
        <v>5257</v>
      </c>
      <c r="G5" s="161">
        <v>5257</v>
      </c>
      <c r="H5" s="161">
        <v>4745</v>
      </c>
    </row>
    <row r="6" spans="1:8" s="59" customFormat="1" x14ac:dyDescent="0.25">
      <c r="A6" s="68" t="s">
        <v>155</v>
      </c>
      <c r="B6" s="57">
        <v>3774.15</v>
      </c>
      <c r="C6" s="57">
        <v>3774.15</v>
      </c>
      <c r="D6" s="55">
        <v>482000618</v>
      </c>
      <c r="E6" s="60">
        <v>45236</v>
      </c>
      <c r="F6" s="161">
        <v>5289</v>
      </c>
      <c r="G6" s="161">
        <v>5289</v>
      </c>
      <c r="H6" s="161">
        <v>4756</v>
      </c>
    </row>
    <row r="7" spans="1:8" s="59" customFormat="1" x14ac:dyDescent="0.25">
      <c r="A7" s="68" t="s">
        <v>155</v>
      </c>
      <c r="B7" s="57">
        <v>3733.05</v>
      </c>
      <c r="C7" s="57">
        <v>3733.05</v>
      </c>
      <c r="D7" s="55">
        <v>482000619</v>
      </c>
      <c r="E7" s="60">
        <v>45237</v>
      </c>
      <c r="F7" s="161">
        <v>5333</v>
      </c>
      <c r="G7" s="161">
        <v>5333</v>
      </c>
      <c r="H7" s="161">
        <v>4787</v>
      </c>
    </row>
    <row r="8" spans="1:8" s="59" customFormat="1" x14ac:dyDescent="0.25">
      <c r="A8" s="68" t="s">
        <v>155</v>
      </c>
      <c r="B8" s="57">
        <v>3913</v>
      </c>
      <c r="C8" s="57">
        <v>3913</v>
      </c>
      <c r="D8" s="55">
        <v>482000621</v>
      </c>
      <c r="E8" s="60">
        <v>45239</v>
      </c>
      <c r="F8" s="161">
        <v>5297</v>
      </c>
      <c r="G8" s="161">
        <v>5297</v>
      </c>
      <c r="H8" s="161">
        <v>4783</v>
      </c>
    </row>
    <row r="9" spans="1:8" s="59" customFormat="1" x14ac:dyDescent="0.25">
      <c r="A9" s="68" t="s">
        <v>155</v>
      </c>
      <c r="B9" s="57">
        <v>3901.75</v>
      </c>
      <c r="C9" s="57">
        <v>3901.75</v>
      </c>
      <c r="D9" s="55">
        <v>482000624</v>
      </c>
      <c r="E9" s="60">
        <v>45240</v>
      </c>
      <c r="F9" s="161">
        <v>5286</v>
      </c>
      <c r="G9" s="161">
        <v>5286</v>
      </c>
      <c r="H9" s="161">
        <v>4732</v>
      </c>
    </row>
    <row r="10" spans="1:8" s="59" customFormat="1" x14ac:dyDescent="0.25">
      <c r="A10" s="68" t="s">
        <v>155</v>
      </c>
      <c r="B10" s="57">
        <v>3955.55</v>
      </c>
      <c r="C10" s="57">
        <v>3955.55</v>
      </c>
      <c r="D10" s="55">
        <v>482000625</v>
      </c>
      <c r="E10" s="60">
        <v>45241</v>
      </c>
      <c r="F10" s="161">
        <v>5280</v>
      </c>
      <c r="G10" s="161">
        <v>5280</v>
      </c>
      <c r="H10" s="161">
        <v>4732</v>
      </c>
    </row>
    <row r="11" spans="1:8" s="59" customFormat="1" x14ac:dyDescent="0.25">
      <c r="A11" s="68" t="s">
        <v>155</v>
      </c>
      <c r="B11" s="57">
        <v>3835.8</v>
      </c>
      <c r="C11" s="57">
        <v>3835.8</v>
      </c>
      <c r="D11" s="55">
        <v>482000626</v>
      </c>
      <c r="E11" s="60">
        <v>45243</v>
      </c>
      <c r="F11" s="161">
        <v>5289</v>
      </c>
      <c r="G11" s="161">
        <v>5289</v>
      </c>
      <c r="H11" s="161">
        <v>4719</v>
      </c>
    </row>
    <row r="12" spans="1:8" s="59" customFormat="1" x14ac:dyDescent="0.25">
      <c r="A12" s="68" t="s">
        <v>155</v>
      </c>
      <c r="B12" s="57">
        <v>3965.1</v>
      </c>
      <c r="C12" s="57">
        <v>3965.1</v>
      </c>
      <c r="D12" s="55">
        <v>482000627</v>
      </c>
      <c r="E12" s="60">
        <v>45243</v>
      </c>
      <c r="F12" s="161">
        <v>5286</v>
      </c>
      <c r="G12" s="161">
        <v>5286</v>
      </c>
      <c r="H12" s="161">
        <v>4734</v>
      </c>
    </row>
    <row r="13" spans="1:8" s="59" customFormat="1" x14ac:dyDescent="0.25">
      <c r="A13" s="68" t="s">
        <v>155</v>
      </c>
      <c r="B13" s="57">
        <v>3454.3</v>
      </c>
      <c r="C13" s="57">
        <v>3454.3</v>
      </c>
      <c r="D13" s="55">
        <v>482000628</v>
      </c>
      <c r="E13" s="60">
        <v>45244</v>
      </c>
      <c r="F13" s="161">
        <v>5272</v>
      </c>
      <c r="G13" s="161">
        <v>5272</v>
      </c>
      <c r="H13" s="161">
        <v>4740</v>
      </c>
    </row>
    <row r="14" spans="1:8" s="59" customFormat="1" x14ac:dyDescent="0.25">
      <c r="A14" s="68" t="s">
        <v>155</v>
      </c>
      <c r="B14" s="57">
        <v>3740.4</v>
      </c>
      <c r="C14" s="57">
        <v>3740.4</v>
      </c>
      <c r="D14" s="55">
        <v>482000629</v>
      </c>
      <c r="E14" s="60">
        <v>45245</v>
      </c>
      <c r="F14" s="161">
        <v>5134</v>
      </c>
      <c r="G14" s="161">
        <v>5134</v>
      </c>
      <c r="H14" s="161">
        <v>4679</v>
      </c>
    </row>
    <row r="15" spans="1:8" s="59" customFormat="1" x14ac:dyDescent="0.25">
      <c r="A15" s="68" t="s">
        <v>155</v>
      </c>
      <c r="B15" s="57">
        <v>3922.5</v>
      </c>
      <c r="C15" s="57">
        <v>3922.5</v>
      </c>
      <c r="D15" s="55">
        <v>482000630</v>
      </c>
      <c r="E15" s="60">
        <v>45246</v>
      </c>
      <c r="F15" s="161">
        <v>5145</v>
      </c>
      <c r="G15" s="161">
        <v>5145</v>
      </c>
      <c r="H15" s="161">
        <v>4673</v>
      </c>
    </row>
    <row r="16" spans="1:8" s="59" customFormat="1" x14ac:dyDescent="0.25">
      <c r="A16" s="68" t="s">
        <v>155</v>
      </c>
      <c r="B16" s="57">
        <v>3917.09</v>
      </c>
      <c r="C16" s="57">
        <v>3917.09</v>
      </c>
      <c r="D16" s="55">
        <v>482000631</v>
      </c>
      <c r="E16" s="60">
        <v>45247</v>
      </c>
      <c r="F16" s="161">
        <v>5279</v>
      </c>
      <c r="G16" s="161">
        <v>5279</v>
      </c>
      <c r="H16" s="161">
        <v>4659</v>
      </c>
    </row>
    <row r="17" spans="1:8" s="59" customFormat="1" x14ac:dyDescent="0.25">
      <c r="A17" s="68" t="s">
        <v>155</v>
      </c>
      <c r="B17" s="57">
        <v>3907.45</v>
      </c>
      <c r="C17" s="57">
        <v>3907.45</v>
      </c>
      <c r="D17" s="55">
        <v>482000632</v>
      </c>
      <c r="E17" s="60">
        <v>45248</v>
      </c>
      <c r="F17" s="161">
        <v>5141</v>
      </c>
      <c r="G17" s="161">
        <v>5141</v>
      </c>
      <c r="H17" s="161">
        <v>4675</v>
      </c>
    </row>
    <row r="18" spans="1:8" s="59" customFormat="1" x14ac:dyDescent="0.25">
      <c r="A18" s="68" t="s">
        <v>155</v>
      </c>
      <c r="B18" s="57">
        <v>3606.4</v>
      </c>
      <c r="C18" s="57">
        <v>3606.4</v>
      </c>
      <c r="D18" s="55">
        <v>482000633</v>
      </c>
      <c r="E18" s="60">
        <v>45250</v>
      </c>
      <c r="F18" s="161">
        <v>5133</v>
      </c>
      <c r="G18" s="161">
        <v>5133</v>
      </c>
      <c r="H18" s="161">
        <v>4697</v>
      </c>
    </row>
    <row r="19" spans="1:8" s="64" customFormat="1" x14ac:dyDescent="0.25">
      <c r="A19" s="61" t="s">
        <v>145</v>
      </c>
      <c r="B19" s="62" t="s">
        <v>115</v>
      </c>
      <c r="C19" s="63">
        <f>SUM(C2:C18)</f>
        <v>80584.009999999995</v>
      </c>
      <c r="D19" s="62" t="s">
        <v>115</v>
      </c>
      <c r="E19" s="62" t="s">
        <v>115</v>
      </c>
      <c r="F19" s="164">
        <f>IF($C$19=0,0,ROUND(SUMPRODUCT($C$2:$C$18,F2:F18)/$C$19,2))</f>
        <v>5264.9</v>
      </c>
      <c r="G19" s="164">
        <f>IF($C$19=0,0,ROUND(SUMPRODUCT($C$2:$C$18,G2:G18)/$C$19,2))</f>
        <v>5264.9</v>
      </c>
      <c r="H19" s="164">
        <f>IF($C$19=0,0,ROUND(SUMPRODUCT($C$2:$C$18,H2:H18)/$C$19,2))</f>
        <v>4721.6899999999996</v>
      </c>
    </row>
    <row r="21" spans="1:8" x14ac:dyDescent="0.25">
      <c r="C21" s="66"/>
    </row>
  </sheetData>
  <autoFilter ref="A1:H18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0"/>
  <sheetViews>
    <sheetView view="pageBreakPreview" zoomScaleSheetLayoutView="100" workbookViewId="0">
      <pane ySplit="1" topLeftCell="A373" activePane="bottomLeft" state="frozen"/>
      <selection activeCell="D10" sqref="D10"/>
      <selection pane="bottomLeft" activeCell="E17" sqref="E17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114</v>
      </c>
      <c r="B2" s="56" t="s">
        <v>115</v>
      </c>
      <c r="C2" s="57">
        <v>32063.17</v>
      </c>
      <c r="D2" s="56" t="s">
        <v>115</v>
      </c>
      <c r="E2" s="56" t="s">
        <v>115</v>
      </c>
      <c r="F2" s="160">
        <v>4016.64</v>
      </c>
      <c r="G2" s="160">
        <v>3564.52</v>
      </c>
      <c r="H2" s="160">
        <v>3194.58</v>
      </c>
    </row>
    <row r="3" spans="1:8" s="59" customFormat="1" x14ac:dyDescent="0.25">
      <c r="A3" s="55" t="s">
        <v>136</v>
      </c>
      <c r="B3" s="57">
        <v>3931.57</v>
      </c>
      <c r="C3" s="57">
        <v>3872.45</v>
      </c>
      <c r="D3" s="55">
        <v>161011793</v>
      </c>
      <c r="E3" s="60">
        <v>45197</v>
      </c>
      <c r="F3" s="161">
        <v>4038</v>
      </c>
      <c r="G3" s="161">
        <v>3171</v>
      </c>
      <c r="H3" s="161">
        <v>2810</v>
      </c>
    </row>
    <row r="4" spans="1:8" s="59" customFormat="1" x14ac:dyDescent="0.25">
      <c r="A4" s="55" t="s">
        <v>117</v>
      </c>
      <c r="B4" s="57">
        <v>3551.61</v>
      </c>
      <c r="C4" s="57">
        <v>3551.49</v>
      </c>
      <c r="D4" s="55">
        <v>161001526</v>
      </c>
      <c r="E4" s="60">
        <v>45198</v>
      </c>
      <c r="F4" s="161">
        <v>3676</v>
      </c>
      <c r="G4" s="161">
        <v>3683</v>
      </c>
      <c r="H4" s="161">
        <v>3335</v>
      </c>
    </row>
    <row r="5" spans="1:8" s="59" customFormat="1" x14ac:dyDescent="0.25">
      <c r="A5" s="55" t="s">
        <v>143</v>
      </c>
      <c r="B5" s="57">
        <v>3187.84</v>
      </c>
      <c r="C5" s="57">
        <v>3165.84</v>
      </c>
      <c r="D5" s="55">
        <v>161003060</v>
      </c>
      <c r="E5" s="60">
        <v>45198</v>
      </c>
      <c r="F5" s="161">
        <v>3737</v>
      </c>
      <c r="G5" s="161">
        <v>3234</v>
      </c>
      <c r="H5" s="161">
        <v>2897</v>
      </c>
    </row>
    <row r="6" spans="1:8" s="59" customFormat="1" x14ac:dyDescent="0.25">
      <c r="A6" s="55" t="s">
        <v>159</v>
      </c>
      <c r="B6" s="57">
        <v>3506.61</v>
      </c>
      <c r="C6" s="57">
        <v>3457.69</v>
      </c>
      <c r="D6" s="55">
        <v>461000016</v>
      </c>
      <c r="E6" s="60">
        <v>45198</v>
      </c>
      <c r="F6" s="161">
        <v>4450</v>
      </c>
      <c r="G6" s="161">
        <v>3712</v>
      </c>
      <c r="H6" s="161">
        <v>3360</v>
      </c>
    </row>
    <row r="7" spans="1:8" s="59" customFormat="1" x14ac:dyDescent="0.25">
      <c r="A7" s="55" t="s">
        <v>129</v>
      </c>
      <c r="B7" s="57">
        <v>3977.63</v>
      </c>
      <c r="C7" s="57">
        <v>3868.07</v>
      </c>
      <c r="D7" s="55">
        <v>161001510</v>
      </c>
      <c r="E7" s="60">
        <v>45199</v>
      </c>
      <c r="F7" s="161">
        <v>4581</v>
      </c>
      <c r="G7" s="161">
        <v>4365</v>
      </c>
      <c r="H7" s="161">
        <v>3899</v>
      </c>
    </row>
    <row r="8" spans="1:8" s="59" customFormat="1" x14ac:dyDescent="0.25">
      <c r="A8" s="55" t="s">
        <v>117</v>
      </c>
      <c r="B8" s="57">
        <v>3592.75</v>
      </c>
      <c r="C8" s="57">
        <v>3303.24</v>
      </c>
      <c r="D8" s="55">
        <v>161001528</v>
      </c>
      <c r="E8" s="60">
        <v>45199</v>
      </c>
      <c r="F8" s="161">
        <v>3495</v>
      </c>
      <c r="G8" s="161">
        <v>3454</v>
      </c>
      <c r="H8" s="161">
        <v>3107</v>
      </c>
    </row>
    <row r="9" spans="1:8" s="59" customFormat="1" x14ac:dyDescent="0.25">
      <c r="A9" s="55" t="s">
        <v>119</v>
      </c>
      <c r="B9" s="57">
        <v>3108.66</v>
      </c>
      <c r="C9" s="57">
        <v>2619.4</v>
      </c>
      <c r="D9" s="55">
        <v>161004749</v>
      </c>
      <c r="E9" s="60">
        <v>45199</v>
      </c>
      <c r="F9" s="161">
        <v>3250</v>
      </c>
      <c r="G9" s="161">
        <v>2931</v>
      </c>
      <c r="H9" s="161">
        <v>2597</v>
      </c>
    </row>
    <row r="10" spans="1:8" s="59" customFormat="1" x14ac:dyDescent="0.25">
      <c r="A10" s="55" t="s">
        <v>122</v>
      </c>
      <c r="B10" s="57">
        <v>3992.66</v>
      </c>
      <c r="C10" s="57">
        <v>4017.25</v>
      </c>
      <c r="D10" s="55">
        <v>161011150</v>
      </c>
      <c r="E10" s="60">
        <v>45199</v>
      </c>
      <c r="F10" s="161">
        <v>4321</v>
      </c>
      <c r="G10" s="161">
        <v>3013</v>
      </c>
      <c r="H10" s="161">
        <v>2656</v>
      </c>
    </row>
    <row r="11" spans="1:8" s="59" customFormat="1" x14ac:dyDescent="0.25">
      <c r="A11" s="55" t="s">
        <v>143</v>
      </c>
      <c r="B11" s="57">
        <v>3495.24</v>
      </c>
      <c r="C11" s="57">
        <v>3280.93</v>
      </c>
      <c r="D11" s="55">
        <v>161003061</v>
      </c>
      <c r="E11" s="60">
        <v>45200</v>
      </c>
      <c r="F11" s="161">
        <v>3830</v>
      </c>
      <c r="G11" s="161">
        <v>4232</v>
      </c>
      <c r="H11" s="161">
        <v>3799</v>
      </c>
    </row>
    <row r="12" spans="1:8" s="59" customFormat="1" x14ac:dyDescent="0.25">
      <c r="A12" s="55" t="s">
        <v>119</v>
      </c>
      <c r="B12" s="57">
        <v>4155.03</v>
      </c>
      <c r="C12" s="57">
        <v>3678.85</v>
      </c>
      <c r="D12" s="55">
        <v>161004750</v>
      </c>
      <c r="E12" s="60">
        <v>45200</v>
      </c>
      <c r="F12" s="161">
        <v>3250</v>
      </c>
      <c r="G12" s="161">
        <v>3312</v>
      </c>
      <c r="H12" s="161">
        <v>3010</v>
      </c>
    </row>
    <row r="13" spans="1:8" s="59" customFormat="1" x14ac:dyDescent="0.25">
      <c r="A13" s="55" t="s">
        <v>122</v>
      </c>
      <c r="B13" s="57">
        <v>4113.32</v>
      </c>
      <c r="C13" s="57">
        <v>4276.75</v>
      </c>
      <c r="D13" s="55">
        <v>161011156</v>
      </c>
      <c r="E13" s="60">
        <v>45200</v>
      </c>
      <c r="F13" s="161">
        <v>4324</v>
      </c>
      <c r="G13" s="161">
        <v>3219</v>
      </c>
      <c r="H13" s="161">
        <v>2919</v>
      </c>
    </row>
    <row r="14" spans="1:8" s="59" customFormat="1" x14ac:dyDescent="0.25">
      <c r="A14" s="55" t="s">
        <v>136</v>
      </c>
      <c r="B14" s="57">
        <v>3913.35</v>
      </c>
      <c r="C14" s="57">
        <v>3909.34</v>
      </c>
      <c r="D14" s="55">
        <v>161011803</v>
      </c>
      <c r="E14" s="60">
        <v>45200</v>
      </c>
      <c r="F14" s="161">
        <v>4303</v>
      </c>
      <c r="G14" s="161">
        <v>2820</v>
      </c>
      <c r="H14" s="161">
        <v>2526</v>
      </c>
    </row>
    <row r="15" spans="1:8" s="59" customFormat="1" x14ac:dyDescent="0.25">
      <c r="A15" s="55" t="s">
        <v>141</v>
      </c>
      <c r="B15" s="57">
        <v>3866.95</v>
      </c>
      <c r="C15" s="57">
        <v>3866.95</v>
      </c>
      <c r="D15" s="55">
        <v>461000031</v>
      </c>
      <c r="E15" s="60">
        <v>45200</v>
      </c>
      <c r="F15" s="161">
        <v>3581</v>
      </c>
      <c r="G15" s="161">
        <v>2875</v>
      </c>
      <c r="H15" s="161">
        <v>2598</v>
      </c>
    </row>
    <row r="16" spans="1:8" s="59" customFormat="1" x14ac:dyDescent="0.25">
      <c r="A16" s="55" t="s">
        <v>123</v>
      </c>
      <c r="B16" s="57">
        <v>1867.57</v>
      </c>
      <c r="C16" s="57">
        <v>1867.57</v>
      </c>
      <c r="D16" s="55" t="s">
        <v>124</v>
      </c>
      <c r="E16" s="60">
        <v>45200</v>
      </c>
      <c r="F16" s="161">
        <v>3850</v>
      </c>
      <c r="G16" s="161">
        <v>3477</v>
      </c>
      <c r="H16" s="161">
        <v>3107</v>
      </c>
    </row>
    <row r="17" spans="1:8" s="59" customFormat="1" x14ac:dyDescent="0.25">
      <c r="A17" s="55" t="s">
        <v>162</v>
      </c>
      <c r="B17" s="57">
        <v>1735.96</v>
      </c>
      <c r="C17" s="57">
        <v>1735.96</v>
      </c>
      <c r="D17" s="55" t="s">
        <v>124</v>
      </c>
      <c r="E17" s="60">
        <v>45200</v>
      </c>
      <c r="F17" s="161">
        <v>4150</v>
      </c>
      <c r="G17" s="161">
        <v>3329</v>
      </c>
      <c r="H17" s="161">
        <v>2967</v>
      </c>
    </row>
    <row r="18" spans="1:8" s="59" customFormat="1" x14ac:dyDescent="0.25">
      <c r="A18" s="55" t="s">
        <v>163</v>
      </c>
      <c r="B18" s="57">
        <v>46.516620000000003</v>
      </c>
      <c r="C18" s="57">
        <v>46.68</v>
      </c>
      <c r="D18" s="55" t="s">
        <v>160</v>
      </c>
      <c r="E18" s="60">
        <v>45200</v>
      </c>
      <c r="F18" s="161">
        <v>4302</v>
      </c>
      <c r="G18" s="161">
        <v>3346</v>
      </c>
      <c r="H18" s="161">
        <v>3007</v>
      </c>
    </row>
    <row r="19" spans="1:8" s="59" customFormat="1" x14ac:dyDescent="0.25">
      <c r="A19" s="55" t="s">
        <v>163</v>
      </c>
      <c r="B19" s="57">
        <v>130.87034500000001</v>
      </c>
      <c r="C19" s="57">
        <v>131.33000000000001</v>
      </c>
      <c r="D19" s="55" t="s">
        <v>160</v>
      </c>
      <c r="E19" s="60">
        <v>45200</v>
      </c>
      <c r="F19" s="161">
        <v>4302</v>
      </c>
      <c r="G19" s="161">
        <v>3346</v>
      </c>
      <c r="H19" s="161">
        <v>3007</v>
      </c>
    </row>
    <row r="20" spans="1:8" s="59" customFormat="1" x14ac:dyDescent="0.25">
      <c r="A20" s="55" t="s">
        <v>163</v>
      </c>
      <c r="B20" s="57">
        <v>159.529685</v>
      </c>
      <c r="C20" s="57">
        <v>160.09</v>
      </c>
      <c r="D20" s="55" t="s">
        <v>160</v>
      </c>
      <c r="E20" s="60">
        <v>45200</v>
      </c>
      <c r="F20" s="161">
        <v>4302</v>
      </c>
      <c r="G20" s="161">
        <v>3346</v>
      </c>
      <c r="H20" s="161">
        <v>3007</v>
      </c>
    </row>
    <row r="21" spans="1:8" s="59" customFormat="1" x14ac:dyDescent="0.25">
      <c r="A21" s="55" t="s">
        <v>152</v>
      </c>
      <c r="B21" s="57">
        <v>1422.34431</v>
      </c>
      <c r="C21" s="57">
        <v>1427.34</v>
      </c>
      <c r="D21" s="55" t="s">
        <v>160</v>
      </c>
      <c r="E21" s="60">
        <v>45200</v>
      </c>
      <c r="F21" s="161">
        <v>3782</v>
      </c>
      <c r="G21" s="161">
        <v>3189</v>
      </c>
      <c r="H21" s="161">
        <v>2848</v>
      </c>
    </row>
    <row r="22" spans="1:8" s="59" customFormat="1" x14ac:dyDescent="0.25">
      <c r="A22" s="55" t="s">
        <v>125</v>
      </c>
      <c r="B22" s="57">
        <v>269.40377500000005</v>
      </c>
      <c r="C22" s="57">
        <v>270.35000000000002</v>
      </c>
      <c r="D22" s="55" t="s">
        <v>160</v>
      </c>
      <c r="E22" s="60">
        <v>45200</v>
      </c>
      <c r="F22" s="161">
        <v>3608</v>
      </c>
      <c r="G22" s="161">
        <v>2638</v>
      </c>
      <c r="H22" s="161">
        <v>2338</v>
      </c>
    </row>
    <row r="23" spans="1:8" s="59" customFormat="1" x14ac:dyDescent="0.25">
      <c r="A23" s="55" t="s">
        <v>127</v>
      </c>
      <c r="B23" s="57">
        <v>322.15848500000004</v>
      </c>
      <c r="C23" s="57">
        <v>323.29000000000002</v>
      </c>
      <c r="D23" s="55" t="s">
        <v>160</v>
      </c>
      <c r="E23" s="60">
        <v>45200</v>
      </c>
      <c r="F23" s="161">
        <v>4102</v>
      </c>
      <c r="G23" s="161">
        <v>2919</v>
      </c>
      <c r="H23" s="161">
        <v>2567</v>
      </c>
    </row>
    <row r="24" spans="1:8" s="59" customFormat="1" x14ac:dyDescent="0.25">
      <c r="A24" s="55" t="s">
        <v>127</v>
      </c>
      <c r="B24" s="57">
        <v>593.87414000000001</v>
      </c>
      <c r="C24" s="57">
        <v>595.96</v>
      </c>
      <c r="D24" s="55" t="s">
        <v>160</v>
      </c>
      <c r="E24" s="60">
        <v>45200</v>
      </c>
      <c r="F24" s="161">
        <v>4102</v>
      </c>
      <c r="G24" s="161">
        <v>2919</v>
      </c>
      <c r="H24" s="161">
        <v>2567</v>
      </c>
    </row>
    <row r="25" spans="1:8" s="59" customFormat="1" x14ac:dyDescent="0.25">
      <c r="A25" s="55" t="s">
        <v>128</v>
      </c>
      <c r="B25" s="57">
        <v>358.610455</v>
      </c>
      <c r="C25" s="57">
        <v>359.87</v>
      </c>
      <c r="D25" s="55" t="s">
        <v>160</v>
      </c>
      <c r="E25" s="60">
        <v>45200</v>
      </c>
      <c r="F25" s="161">
        <v>4085</v>
      </c>
      <c r="G25" s="161">
        <v>3529</v>
      </c>
      <c r="H25" s="161">
        <v>3139</v>
      </c>
    </row>
    <row r="26" spans="1:8" s="59" customFormat="1" x14ac:dyDescent="0.25">
      <c r="A26" s="55" t="s">
        <v>138</v>
      </c>
      <c r="B26" s="57">
        <v>407.5</v>
      </c>
      <c r="C26" s="57">
        <v>407.5</v>
      </c>
      <c r="D26" s="55" t="s">
        <v>161</v>
      </c>
      <c r="E26" s="60">
        <v>45200</v>
      </c>
      <c r="F26" s="161">
        <v>3712</v>
      </c>
      <c r="G26" s="161">
        <v>3706</v>
      </c>
      <c r="H26" s="161">
        <v>3306</v>
      </c>
    </row>
    <row r="27" spans="1:8" s="59" customFormat="1" x14ac:dyDescent="0.25">
      <c r="A27" s="55" t="s">
        <v>129</v>
      </c>
      <c r="B27" s="57">
        <v>3876.85</v>
      </c>
      <c r="C27" s="57">
        <v>3668.94</v>
      </c>
      <c r="D27" s="55">
        <v>161001511</v>
      </c>
      <c r="E27" s="60">
        <v>45201</v>
      </c>
      <c r="F27" s="161">
        <v>4628</v>
      </c>
      <c r="G27" s="161">
        <v>4598</v>
      </c>
      <c r="H27" s="161">
        <v>4121</v>
      </c>
    </row>
    <row r="28" spans="1:8" s="59" customFormat="1" x14ac:dyDescent="0.25">
      <c r="A28" s="55" t="s">
        <v>119</v>
      </c>
      <c r="B28" s="57">
        <v>3580.91</v>
      </c>
      <c r="C28" s="57">
        <v>3427.5</v>
      </c>
      <c r="D28" s="55">
        <v>161004753</v>
      </c>
      <c r="E28" s="60">
        <v>45201</v>
      </c>
      <c r="F28" s="161">
        <v>3598</v>
      </c>
      <c r="G28" s="161">
        <v>2946</v>
      </c>
      <c r="H28" s="161">
        <v>2572</v>
      </c>
    </row>
    <row r="29" spans="1:8" s="59" customFormat="1" x14ac:dyDescent="0.25">
      <c r="A29" s="55" t="s">
        <v>123</v>
      </c>
      <c r="B29" s="57">
        <v>689.55</v>
      </c>
      <c r="C29" s="57">
        <v>689.55</v>
      </c>
      <c r="D29" s="55" t="s">
        <v>124</v>
      </c>
      <c r="E29" s="60">
        <v>45201</v>
      </c>
      <c r="F29" s="161">
        <v>3850</v>
      </c>
      <c r="G29" s="161">
        <v>3477</v>
      </c>
      <c r="H29" s="161">
        <v>3107</v>
      </c>
    </row>
    <row r="30" spans="1:8" s="59" customFormat="1" x14ac:dyDescent="0.25">
      <c r="A30" s="55" t="s">
        <v>163</v>
      </c>
      <c r="B30" s="57">
        <v>138.61314999999999</v>
      </c>
      <c r="C30" s="57">
        <v>139.1</v>
      </c>
      <c r="D30" s="55" t="s">
        <v>160</v>
      </c>
      <c r="E30" s="60">
        <v>45201</v>
      </c>
      <c r="F30" s="161">
        <v>4152</v>
      </c>
      <c r="G30" s="161">
        <v>3922</v>
      </c>
      <c r="H30" s="161">
        <v>3542</v>
      </c>
    </row>
    <row r="31" spans="1:8" s="59" customFormat="1" x14ac:dyDescent="0.25">
      <c r="A31" s="55" t="s">
        <v>163</v>
      </c>
      <c r="B31" s="57">
        <v>410.02985500000005</v>
      </c>
      <c r="C31" s="57">
        <v>411.47</v>
      </c>
      <c r="D31" s="55" t="s">
        <v>160</v>
      </c>
      <c r="E31" s="60">
        <v>45201</v>
      </c>
      <c r="F31" s="161">
        <v>4152</v>
      </c>
      <c r="G31" s="161">
        <v>3922</v>
      </c>
      <c r="H31" s="161">
        <v>3542</v>
      </c>
    </row>
    <row r="32" spans="1:8" s="59" customFormat="1" x14ac:dyDescent="0.25">
      <c r="A32" s="55" t="s">
        <v>163</v>
      </c>
      <c r="B32" s="57">
        <v>458.00136500000002</v>
      </c>
      <c r="C32" s="57">
        <v>459.61</v>
      </c>
      <c r="D32" s="55" t="s">
        <v>160</v>
      </c>
      <c r="E32" s="60">
        <v>45201</v>
      </c>
      <c r="F32" s="161">
        <v>4152</v>
      </c>
      <c r="G32" s="161">
        <v>3922</v>
      </c>
      <c r="H32" s="161">
        <v>3542</v>
      </c>
    </row>
    <row r="33" spans="1:8" s="59" customFormat="1" x14ac:dyDescent="0.25">
      <c r="A33" s="55" t="s">
        <v>152</v>
      </c>
      <c r="B33" s="57">
        <v>1511.5808850000001</v>
      </c>
      <c r="C33" s="57">
        <v>1516.89</v>
      </c>
      <c r="D33" s="55" t="s">
        <v>160</v>
      </c>
      <c r="E33" s="60">
        <v>45201</v>
      </c>
      <c r="F33" s="161">
        <v>2976</v>
      </c>
      <c r="G33" s="161">
        <v>3621</v>
      </c>
      <c r="H33" s="161">
        <v>3213</v>
      </c>
    </row>
    <row r="34" spans="1:8" s="59" customFormat="1" x14ac:dyDescent="0.25">
      <c r="A34" s="55" t="s">
        <v>125</v>
      </c>
      <c r="B34" s="57">
        <v>420.18419000000006</v>
      </c>
      <c r="C34" s="57">
        <v>421.66</v>
      </c>
      <c r="D34" s="55" t="s">
        <v>160</v>
      </c>
      <c r="E34" s="60">
        <v>45201</v>
      </c>
      <c r="F34" s="161">
        <v>3460</v>
      </c>
      <c r="G34" s="161">
        <v>3617</v>
      </c>
      <c r="H34" s="161">
        <v>3234</v>
      </c>
    </row>
    <row r="35" spans="1:8" s="59" customFormat="1" x14ac:dyDescent="0.25">
      <c r="A35" s="55" t="s">
        <v>127</v>
      </c>
      <c r="B35" s="57">
        <v>270.60954000000004</v>
      </c>
      <c r="C35" s="57">
        <v>271.56</v>
      </c>
      <c r="D35" s="55" t="s">
        <v>160</v>
      </c>
      <c r="E35" s="60">
        <v>45201</v>
      </c>
      <c r="F35" s="161">
        <v>4738</v>
      </c>
      <c r="G35" s="161">
        <v>2799</v>
      </c>
      <c r="H35" s="161">
        <v>2465</v>
      </c>
    </row>
    <row r="36" spans="1:8" s="59" customFormat="1" x14ac:dyDescent="0.25">
      <c r="A36" s="55" t="s">
        <v>127</v>
      </c>
      <c r="B36" s="57">
        <v>574.61179500000003</v>
      </c>
      <c r="C36" s="57">
        <v>576.63</v>
      </c>
      <c r="D36" s="55" t="s">
        <v>160</v>
      </c>
      <c r="E36" s="60">
        <v>45201</v>
      </c>
      <c r="F36" s="161">
        <v>4738</v>
      </c>
      <c r="G36" s="161">
        <v>2799</v>
      </c>
      <c r="H36" s="161">
        <v>2465</v>
      </c>
    </row>
    <row r="37" spans="1:8" s="59" customFormat="1" x14ac:dyDescent="0.25">
      <c r="A37" s="55" t="s">
        <v>128</v>
      </c>
      <c r="B37" s="57">
        <v>407.18983000000003</v>
      </c>
      <c r="C37" s="57">
        <v>408.62</v>
      </c>
      <c r="D37" s="55" t="s">
        <v>160</v>
      </c>
      <c r="E37" s="60">
        <v>45201</v>
      </c>
      <c r="F37" s="161">
        <v>4120</v>
      </c>
      <c r="G37" s="161">
        <v>3951</v>
      </c>
      <c r="H37" s="161">
        <v>3573</v>
      </c>
    </row>
    <row r="38" spans="1:8" s="59" customFormat="1" x14ac:dyDescent="0.25">
      <c r="A38" s="55" t="s">
        <v>117</v>
      </c>
      <c r="B38" s="57">
        <v>3600.07</v>
      </c>
      <c r="C38" s="57">
        <v>3442.91</v>
      </c>
      <c r="D38" s="55">
        <v>161001530</v>
      </c>
      <c r="E38" s="60">
        <v>45202</v>
      </c>
      <c r="F38" s="161">
        <v>3538</v>
      </c>
      <c r="G38" s="161">
        <v>3271</v>
      </c>
      <c r="H38" s="161">
        <v>2899</v>
      </c>
    </row>
    <row r="39" spans="1:8" s="59" customFormat="1" x14ac:dyDescent="0.25">
      <c r="A39" s="55" t="s">
        <v>121</v>
      </c>
      <c r="B39" s="57">
        <v>4062</v>
      </c>
      <c r="C39" s="57">
        <v>3891.79</v>
      </c>
      <c r="D39" s="55">
        <v>161007001</v>
      </c>
      <c r="E39" s="60">
        <v>45202</v>
      </c>
      <c r="F39" s="161">
        <v>4097</v>
      </c>
      <c r="G39" s="161">
        <v>3006</v>
      </c>
      <c r="H39" s="161">
        <v>2655</v>
      </c>
    </row>
    <row r="40" spans="1:8" s="59" customFormat="1" x14ac:dyDescent="0.25">
      <c r="A40" s="55" t="s">
        <v>122</v>
      </c>
      <c r="B40" s="57">
        <v>4081.1</v>
      </c>
      <c r="C40" s="57">
        <v>4066.72</v>
      </c>
      <c r="D40" s="55">
        <v>161011161</v>
      </c>
      <c r="E40" s="60">
        <v>45202</v>
      </c>
      <c r="F40" s="161">
        <v>3949</v>
      </c>
      <c r="G40" s="161">
        <v>3251</v>
      </c>
      <c r="H40" s="161">
        <v>2870</v>
      </c>
    </row>
    <row r="41" spans="1:8" s="59" customFormat="1" x14ac:dyDescent="0.25">
      <c r="A41" s="55" t="s">
        <v>122</v>
      </c>
      <c r="B41" s="57">
        <v>4173.21</v>
      </c>
      <c r="C41" s="57">
        <v>4131.42</v>
      </c>
      <c r="D41" s="55">
        <v>161011167</v>
      </c>
      <c r="E41" s="60">
        <v>45202</v>
      </c>
      <c r="F41" s="161">
        <v>4230</v>
      </c>
      <c r="G41" s="161">
        <v>3141</v>
      </c>
      <c r="H41" s="161">
        <v>2800</v>
      </c>
    </row>
    <row r="42" spans="1:8" s="59" customFormat="1" x14ac:dyDescent="0.25">
      <c r="A42" s="55" t="s">
        <v>123</v>
      </c>
      <c r="B42" s="57">
        <v>826.5</v>
      </c>
      <c r="C42" s="57">
        <v>826.5</v>
      </c>
      <c r="D42" s="55" t="s">
        <v>124</v>
      </c>
      <c r="E42" s="60">
        <v>45202</v>
      </c>
      <c r="F42" s="161">
        <v>3850</v>
      </c>
      <c r="G42" s="161">
        <v>3477</v>
      </c>
      <c r="H42" s="161">
        <v>3107</v>
      </c>
    </row>
    <row r="43" spans="1:8" s="59" customFormat="1" x14ac:dyDescent="0.25">
      <c r="A43" s="55" t="s">
        <v>162</v>
      </c>
      <c r="B43" s="57">
        <v>830.84</v>
      </c>
      <c r="C43" s="57">
        <v>830.84</v>
      </c>
      <c r="D43" s="55" t="s">
        <v>124</v>
      </c>
      <c r="E43" s="60">
        <v>45202</v>
      </c>
      <c r="F43" s="161">
        <v>4150</v>
      </c>
      <c r="G43" s="161">
        <v>3329</v>
      </c>
      <c r="H43" s="161">
        <v>2967</v>
      </c>
    </row>
    <row r="44" spans="1:8" s="59" customFormat="1" x14ac:dyDescent="0.25">
      <c r="A44" s="55" t="s">
        <v>163</v>
      </c>
      <c r="B44" s="57">
        <v>270.15115000000003</v>
      </c>
      <c r="C44" s="57">
        <v>271.10000000000002</v>
      </c>
      <c r="D44" s="55" t="s">
        <v>160</v>
      </c>
      <c r="E44" s="60">
        <v>45202</v>
      </c>
      <c r="F44" s="161">
        <v>3982</v>
      </c>
      <c r="G44" s="161">
        <v>3006</v>
      </c>
      <c r="H44" s="161">
        <v>2697</v>
      </c>
    </row>
    <row r="45" spans="1:8" s="59" customFormat="1" x14ac:dyDescent="0.25">
      <c r="A45" s="55" t="s">
        <v>163</v>
      </c>
      <c r="B45" s="57">
        <v>212.14488499999999</v>
      </c>
      <c r="C45" s="57">
        <v>212.89</v>
      </c>
      <c r="D45" s="55" t="s">
        <v>160</v>
      </c>
      <c r="E45" s="60">
        <v>45202</v>
      </c>
      <c r="F45" s="161">
        <v>3982</v>
      </c>
      <c r="G45" s="161">
        <v>3006</v>
      </c>
      <c r="H45" s="161">
        <v>2697</v>
      </c>
    </row>
    <row r="46" spans="1:8" s="59" customFormat="1" x14ac:dyDescent="0.25">
      <c r="A46" s="55" t="s">
        <v>163</v>
      </c>
      <c r="B46" s="57">
        <v>315.422145</v>
      </c>
      <c r="C46" s="57">
        <v>316.52999999999997</v>
      </c>
      <c r="D46" s="55" t="s">
        <v>160</v>
      </c>
      <c r="E46" s="60">
        <v>45202</v>
      </c>
      <c r="F46" s="161">
        <v>3982</v>
      </c>
      <c r="G46" s="161">
        <v>3006</v>
      </c>
      <c r="H46" s="161">
        <v>2697</v>
      </c>
    </row>
    <row r="47" spans="1:8" s="59" customFormat="1" x14ac:dyDescent="0.25">
      <c r="A47" s="55" t="s">
        <v>152</v>
      </c>
      <c r="B47" s="57">
        <v>1419.3249149999999</v>
      </c>
      <c r="C47" s="57">
        <v>1424.31</v>
      </c>
      <c r="D47" s="55" t="s">
        <v>160</v>
      </c>
      <c r="E47" s="60">
        <v>45202</v>
      </c>
      <c r="F47" s="161">
        <v>3213</v>
      </c>
      <c r="G47" s="161">
        <v>3397</v>
      </c>
      <c r="H47" s="161">
        <v>3049</v>
      </c>
    </row>
    <row r="48" spans="1:8" s="59" customFormat="1" x14ac:dyDescent="0.25">
      <c r="A48" s="55" t="s">
        <v>125</v>
      </c>
      <c r="B48" s="57">
        <v>384.62907000000001</v>
      </c>
      <c r="C48" s="57">
        <v>385.98</v>
      </c>
      <c r="D48" s="55" t="s">
        <v>160</v>
      </c>
      <c r="E48" s="60">
        <v>45202</v>
      </c>
      <c r="F48" s="161">
        <v>3925</v>
      </c>
      <c r="G48" s="161">
        <v>3381</v>
      </c>
      <c r="H48" s="161">
        <v>3027</v>
      </c>
    </row>
    <row r="49" spans="1:8" s="59" customFormat="1" x14ac:dyDescent="0.25">
      <c r="A49" s="55" t="s">
        <v>127</v>
      </c>
      <c r="B49" s="57">
        <v>488.932725</v>
      </c>
      <c r="C49" s="57">
        <v>490.65</v>
      </c>
      <c r="D49" s="55" t="s">
        <v>160</v>
      </c>
      <c r="E49" s="60">
        <v>45202</v>
      </c>
      <c r="F49" s="161">
        <v>4441</v>
      </c>
      <c r="G49" s="161">
        <v>3277</v>
      </c>
      <c r="H49" s="161">
        <v>2926</v>
      </c>
    </row>
    <row r="50" spans="1:8" s="59" customFormat="1" x14ac:dyDescent="0.25">
      <c r="A50" s="55" t="s">
        <v>127</v>
      </c>
      <c r="B50" s="57">
        <v>736.31385</v>
      </c>
      <c r="C50" s="57">
        <v>738.9</v>
      </c>
      <c r="D50" s="55" t="s">
        <v>160</v>
      </c>
      <c r="E50" s="60">
        <v>45202</v>
      </c>
      <c r="F50" s="161">
        <v>4441</v>
      </c>
      <c r="G50" s="161">
        <v>3277</v>
      </c>
      <c r="H50" s="161">
        <v>2926</v>
      </c>
    </row>
    <row r="51" spans="1:8" s="59" customFormat="1" x14ac:dyDescent="0.25">
      <c r="A51" s="55" t="s">
        <v>128</v>
      </c>
      <c r="B51" s="57">
        <v>300.016255</v>
      </c>
      <c r="C51" s="57">
        <v>301.07</v>
      </c>
      <c r="D51" s="55" t="s">
        <v>160</v>
      </c>
      <c r="E51" s="60">
        <v>45202</v>
      </c>
      <c r="F51" s="161">
        <v>4486</v>
      </c>
      <c r="G51" s="161">
        <v>3519</v>
      </c>
      <c r="H51" s="161">
        <v>3226</v>
      </c>
    </row>
    <row r="52" spans="1:8" s="59" customFormat="1" x14ac:dyDescent="0.25">
      <c r="A52" s="55" t="s">
        <v>138</v>
      </c>
      <c r="B52" s="57">
        <v>310.47000000000003</v>
      </c>
      <c r="C52" s="57">
        <v>310.47000000000003</v>
      </c>
      <c r="D52" s="55" t="s">
        <v>161</v>
      </c>
      <c r="E52" s="60">
        <v>45202</v>
      </c>
      <c r="F52" s="161">
        <v>3447</v>
      </c>
      <c r="G52" s="161">
        <v>3072</v>
      </c>
      <c r="H52" s="161">
        <v>2727</v>
      </c>
    </row>
    <row r="53" spans="1:8" s="59" customFormat="1" x14ac:dyDescent="0.25">
      <c r="A53" s="55" t="s">
        <v>129</v>
      </c>
      <c r="B53" s="57">
        <v>4015.58</v>
      </c>
      <c r="C53" s="57">
        <v>3811.25</v>
      </c>
      <c r="D53" s="55">
        <v>161001512</v>
      </c>
      <c r="E53" s="60">
        <v>45203</v>
      </c>
      <c r="F53" s="161">
        <v>4645</v>
      </c>
      <c r="G53" s="161">
        <v>3687</v>
      </c>
      <c r="H53" s="161">
        <v>3297</v>
      </c>
    </row>
    <row r="54" spans="1:8" s="59" customFormat="1" x14ac:dyDescent="0.25">
      <c r="A54" s="55" t="s">
        <v>122</v>
      </c>
      <c r="B54" s="57">
        <v>3998.94</v>
      </c>
      <c r="C54" s="57">
        <v>3842.2</v>
      </c>
      <c r="D54" s="55">
        <v>161011171</v>
      </c>
      <c r="E54" s="60">
        <v>45203</v>
      </c>
      <c r="F54" s="161">
        <v>4242</v>
      </c>
      <c r="G54" s="161">
        <v>3115</v>
      </c>
      <c r="H54" s="161">
        <v>2761</v>
      </c>
    </row>
    <row r="55" spans="1:8" s="59" customFormat="1" x14ac:dyDescent="0.25">
      <c r="A55" s="55" t="s">
        <v>130</v>
      </c>
      <c r="B55" s="57">
        <v>3458.14</v>
      </c>
      <c r="C55" s="57">
        <v>3337.6</v>
      </c>
      <c r="D55" s="55">
        <v>162006500</v>
      </c>
      <c r="E55" s="60">
        <v>45203</v>
      </c>
      <c r="F55" s="161">
        <v>3657</v>
      </c>
      <c r="G55" s="161">
        <v>3382</v>
      </c>
      <c r="H55" s="161">
        <v>2972</v>
      </c>
    </row>
    <row r="56" spans="1:8" s="59" customFormat="1" x14ac:dyDescent="0.25">
      <c r="A56" s="55" t="s">
        <v>123</v>
      </c>
      <c r="B56" s="57">
        <v>1249.22</v>
      </c>
      <c r="C56" s="57">
        <v>1249.22</v>
      </c>
      <c r="D56" s="55" t="s">
        <v>124</v>
      </c>
      <c r="E56" s="60">
        <v>45203</v>
      </c>
      <c r="F56" s="161">
        <v>3850</v>
      </c>
      <c r="G56" s="161">
        <v>3477</v>
      </c>
      <c r="H56" s="161">
        <v>3107</v>
      </c>
    </row>
    <row r="57" spans="1:8" s="59" customFormat="1" x14ac:dyDescent="0.25">
      <c r="A57" s="55" t="s">
        <v>162</v>
      </c>
      <c r="B57" s="57">
        <v>1666.29</v>
      </c>
      <c r="C57" s="57">
        <v>1666.29</v>
      </c>
      <c r="D57" s="55" t="s">
        <v>124</v>
      </c>
      <c r="E57" s="60">
        <v>45203</v>
      </c>
      <c r="F57" s="161">
        <v>4150</v>
      </c>
      <c r="G57" s="161">
        <v>3329</v>
      </c>
      <c r="H57" s="161">
        <v>2967</v>
      </c>
    </row>
    <row r="58" spans="1:8" s="59" customFormat="1" x14ac:dyDescent="0.25">
      <c r="A58" s="55" t="s">
        <v>163</v>
      </c>
      <c r="B58" s="57">
        <v>268.28769500000004</v>
      </c>
      <c r="C58" s="57">
        <v>269.23</v>
      </c>
      <c r="D58" s="55" t="s">
        <v>160</v>
      </c>
      <c r="E58" s="60">
        <v>45203</v>
      </c>
      <c r="F58" s="161">
        <v>3648</v>
      </c>
      <c r="G58" s="161">
        <v>2980</v>
      </c>
      <c r="H58" s="161">
        <v>2611</v>
      </c>
    </row>
    <row r="59" spans="1:8" s="59" customFormat="1" x14ac:dyDescent="0.25">
      <c r="A59" s="55" t="s">
        <v>163</v>
      </c>
      <c r="B59" s="57">
        <v>194.25771</v>
      </c>
      <c r="C59" s="57">
        <v>194.94</v>
      </c>
      <c r="D59" s="55" t="s">
        <v>160</v>
      </c>
      <c r="E59" s="60">
        <v>45203</v>
      </c>
      <c r="F59" s="161">
        <v>3648</v>
      </c>
      <c r="G59" s="161">
        <v>2980</v>
      </c>
      <c r="H59" s="161">
        <v>2611</v>
      </c>
    </row>
    <row r="60" spans="1:8" s="59" customFormat="1" x14ac:dyDescent="0.25">
      <c r="A60" s="55" t="s">
        <v>163</v>
      </c>
      <c r="B60" s="57">
        <v>276.22980000000001</v>
      </c>
      <c r="C60" s="57">
        <v>277.2</v>
      </c>
      <c r="D60" s="55" t="s">
        <v>160</v>
      </c>
      <c r="E60" s="60">
        <v>45203</v>
      </c>
      <c r="F60" s="161">
        <v>3648</v>
      </c>
      <c r="G60" s="161">
        <v>2980</v>
      </c>
      <c r="H60" s="161">
        <v>2611</v>
      </c>
    </row>
    <row r="61" spans="1:8" s="59" customFormat="1" x14ac:dyDescent="0.25">
      <c r="A61" s="55" t="s">
        <v>152</v>
      </c>
      <c r="B61" s="57">
        <v>1751.2391350000003</v>
      </c>
      <c r="C61" s="57">
        <v>1757.39</v>
      </c>
      <c r="D61" s="55" t="s">
        <v>160</v>
      </c>
      <c r="E61" s="60">
        <v>45203</v>
      </c>
      <c r="F61" s="161">
        <v>4027</v>
      </c>
      <c r="G61" s="161">
        <v>2909</v>
      </c>
      <c r="H61" s="161">
        <v>2537</v>
      </c>
    </row>
    <row r="62" spans="1:8" s="59" customFormat="1" x14ac:dyDescent="0.25">
      <c r="A62" s="55" t="s">
        <v>125</v>
      </c>
      <c r="B62" s="57">
        <v>417.35413</v>
      </c>
      <c r="C62" s="57">
        <v>418.82</v>
      </c>
      <c r="D62" s="55" t="s">
        <v>160</v>
      </c>
      <c r="E62" s="60">
        <v>45203</v>
      </c>
      <c r="F62" s="161">
        <v>3298</v>
      </c>
      <c r="G62" s="161">
        <v>3302</v>
      </c>
      <c r="H62" s="161">
        <v>2977</v>
      </c>
    </row>
    <row r="63" spans="1:8" s="59" customFormat="1" x14ac:dyDescent="0.25">
      <c r="A63" s="55" t="s">
        <v>127</v>
      </c>
      <c r="B63" s="57">
        <v>256.46920500000004</v>
      </c>
      <c r="C63" s="57">
        <v>257.37</v>
      </c>
      <c r="D63" s="55" t="s">
        <v>160</v>
      </c>
      <c r="E63" s="60">
        <v>45203</v>
      </c>
      <c r="F63" s="161">
        <v>4583</v>
      </c>
      <c r="G63" s="161">
        <v>2767</v>
      </c>
      <c r="H63" s="161">
        <v>2419</v>
      </c>
    </row>
    <row r="64" spans="1:8" s="59" customFormat="1" x14ac:dyDescent="0.25">
      <c r="A64" s="55" t="s">
        <v>127</v>
      </c>
      <c r="B64" s="57">
        <v>637.49094500000001</v>
      </c>
      <c r="C64" s="57">
        <v>639.73</v>
      </c>
      <c r="D64" s="55" t="s">
        <v>160</v>
      </c>
      <c r="E64" s="60">
        <v>45203</v>
      </c>
      <c r="F64" s="161">
        <v>4583</v>
      </c>
      <c r="G64" s="161">
        <v>2767</v>
      </c>
      <c r="H64" s="161">
        <v>2419</v>
      </c>
    </row>
    <row r="65" spans="1:8" s="59" customFormat="1" x14ac:dyDescent="0.25">
      <c r="A65" s="55" t="s">
        <v>128</v>
      </c>
      <c r="B65" s="57">
        <v>336.65755999999999</v>
      </c>
      <c r="C65" s="57">
        <v>337.84</v>
      </c>
      <c r="D65" s="55" t="s">
        <v>160</v>
      </c>
      <c r="E65" s="60">
        <v>45203</v>
      </c>
      <c r="F65" s="161">
        <v>4107</v>
      </c>
      <c r="G65" s="161">
        <v>3698</v>
      </c>
      <c r="H65" s="161">
        <v>3401</v>
      </c>
    </row>
    <row r="66" spans="1:8" s="59" customFormat="1" x14ac:dyDescent="0.25">
      <c r="A66" s="55" t="s">
        <v>136</v>
      </c>
      <c r="B66" s="57">
        <v>4057.3</v>
      </c>
      <c r="C66" s="57">
        <v>3918.44</v>
      </c>
      <c r="D66" s="55">
        <v>161011813</v>
      </c>
      <c r="E66" s="60">
        <v>45204</v>
      </c>
      <c r="F66" s="161">
        <v>3763</v>
      </c>
      <c r="G66" s="161">
        <v>3112</v>
      </c>
      <c r="H66" s="161">
        <v>2818</v>
      </c>
    </row>
    <row r="67" spans="1:8" s="59" customFormat="1" x14ac:dyDescent="0.25">
      <c r="A67" s="55" t="s">
        <v>130</v>
      </c>
      <c r="B67" s="57">
        <v>4189</v>
      </c>
      <c r="C67" s="57">
        <v>4257.8999999999996</v>
      </c>
      <c r="D67" s="55">
        <v>162006507</v>
      </c>
      <c r="E67" s="60">
        <v>45204</v>
      </c>
      <c r="F67" s="161">
        <v>3508</v>
      </c>
      <c r="G67" s="161">
        <v>3089</v>
      </c>
      <c r="H67" s="161">
        <v>2720</v>
      </c>
    </row>
    <row r="68" spans="1:8" s="59" customFormat="1" x14ac:dyDescent="0.25">
      <c r="A68" s="55" t="s">
        <v>123</v>
      </c>
      <c r="B68" s="57">
        <v>1581.69</v>
      </c>
      <c r="C68" s="57">
        <v>1581.69</v>
      </c>
      <c r="D68" s="55" t="s">
        <v>124</v>
      </c>
      <c r="E68" s="60">
        <v>45204</v>
      </c>
      <c r="F68" s="161">
        <v>3850</v>
      </c>
      <c r="G68" s="161">
        <v>3477</v>
      </c>
      <c r="H68" s="161">
        <v>3107</v>
      </c>
    </row>
    <row r="69" spans="1:8" s="59" customFormat="1" x14ac:dyDescent="0.25">
      <c r="A69" s="55" t="s">
        <v>162</v>
      </c>
      <c r="B69" s="57">
        <v>1992.33</v>
      </c>
      <c r="C69" s="57">
        <v>1992.33</v>
      </c>
      <c r="D69" s="55" t="s">
        <v>124</v>
      </c>
      <c r="E69" s="60">
        <v>45204</v>
      </c>
      <c r="F69" s="161">
        <v>4150</v>
      </c>
      <c r="G69" s="161">
        <v>3329</v>
      </c>
      <c r="H69" s="161">
        <v>2967</v>
      </c>
    </row>
    <row r="70" spans="1:8" s="59" customFormat="1" x14ac:dyDescent="0.25">
      <c r="A70" s="55" t="s">
        <v>163</v>
      </c>
      <c r="B70" s="57">
        <v>204.43197500000002</v>
      </c>
      <c r="C70" s="57">
        <v>205.15</v>
      </c>
      <c r="D70" s="55" t="s">
        <v>160</v>
      </c>
      <c r="E70" s="60">
        <v>45204</v>
      </c>
      <c r="F70" s="161">
        <v>3767</v>
      </c>
      <c r="G70" s="161">
        <v>2901</v>
      </c>
      <c r="H70" s="161">
        <v>2609</v>
      </c>
    </row>
    <row r="71" spans="1:8" s="59" customFormat="1" x14ac:dyDescent="0.25">
      <c r="A71" s="55" t="s">
        <v>163</v>
      </c>
      <c r="B71" s="57">
        <v>149.27570000000003</v>
      </c>
      <c r="C71" s="57">
        <v>149.80000000000001</v>
      </c>
      <c r="D71" s="55" t="s">
        <v>160</v>
      </c>
      <c r="E71" s="60">
        <v>45204</v>
      </c>
      <c r="F71" s="161">
        <v>3767</v>
      </c>
      <c r="G71" s="161">
        <v>2901</v>
      </c>
      <c r="H71" s="161">
        <v>2609</v>
      </c>
    </row>
    <row r="72" spans="1:8" s="59" customFormat="1" x14ac:dyDescent="0.25">
      <c r="A72" s="55" t="s">
        <v>163</v>
      </c>
      <c r="B72" s="57">
        <v>420.69240500000006</v>
      </c>
      <c r="C72" s="57">
        <v>422.17</v>
      </c>
      <c r="D72" s="55" t="s">
        <v>160</v>
      </c>
      <c r="E72" s="60">
        <v>45204</v>
      </c>
      <c r="F72" s="161">
        <v>3767</v>
      </c>
      <c r="G72" s="161">
        <v>2901</v>
      </c>
      <c r="H72" s="161">
        <v>2609</v>
      </c>
    </row>
    <row r="73" spans="1:8" s="59" customFormat="1" x14ac:dyDescent="0.25">
      <c r="A73" s="55" t="s">
        <v>152</v>
      </c>
      <c r="B73" s="57">
        <v>1384.4474150000001</v>
      </c>
      <c r="C73" s="57">
        <v>1389.31</v>
      </c>
      <c r="D73" s="55" t="s">
        <v>160</v>
      </c>
      <c r="E73" s="60">
        <v>45204</v>
      </c>
      <c r="F73" s="161">
        <v>3597</v>
      </c>
      <c r="G73" s="161">
        <v>3887</v>
      </c>
      <c r="H73" s="161">
        <v>3438</v>
      </c>
    </row>
    <row r="74" spans="1:8" s="59" customFormat="1" x14ac:dyDescent="0.25">
      <c r="A74" s="55" t="s">
        <v>125</v>
      </c>
      <c r="B74" s="57">
        <v>417.03525000000002</v>
      </c>
      <c r="C74" s="57">
        <v>418.5</v>
      </c>
      <c r="D74" s="55" t="s">
        <v>160</v>
      </c>
      <c r="E74" s="60">
        <v>45204</v>
      </c>
      <c r="F74" s="161">
        <v>3649</v>
      </c>
      <c r="G74" s="161">
        <v>2973</v>
      </c>
      <c r="H74" s="161">
        <v>2661</v>
      </c>
    </row>
    <row r="75" spans="1:8" s="59" customFormat="1" x14ac:dyDescent="0.25">
      <c r="A75" s="55" t="s">
        <v>127</v>
      </c>
      <c r="B75" s="57">
        <v>229.63346000000001</v>
      </c>
      <c r="C75" s="57">
        <v>230.44</v>
      </c>
      <c r="D75" s="55" t="s">
        <v>160</v>
      </c>
      <c r="E75" s="60">
        <v>45204</v>
      </c>
      <c r="F75" s="161">
        <v>4256</v>
      </c>
      <c r="G75" s="161">
        <v>2969</v>
      </c>
      <c r="H75" s="161">
        <v>2605</v>
      </c>
    </row>
    <row r="76" spans="1:8" s="59" customFormat="1" x14ac:dyDescent="0.25">
      <c r="A76" s="55" t="s">
        <v>127</v>
      </c>
      <c r="B76" s="57">
        <v>588.13430000000005</v>
      </c>
      <c r="C76" s="57">
        <v>590.20000000000005</v>
      </c>
      <c r="D76" s="55" t="s">
        <v>160</v>
      </c>
      <c r="E76" s="60">
        <v>45204</v>
      </c>
      <c r="F76" s="161">
        <v>4256</v>
      </c>
      <c r="G76" s="161">
        <v>2969</v>
      </c>
      <c r="H76" s="161">
        <v>2605</v>
      </c>
    </row>
    <row r="77" spans="1:8" s="59" customFormat="1" x14ac:dyDescent="0.25">
      <c r="A77" s="55" t="s">
        <v>128</v>
      </c>
      <c r="B77" s="57">
        <v>422.72526499999998</v>
      </c>
      <c r="C77" s="57">
        <v>424.21</v>
      </c>
      <c r="D77" s="55" t="s">
        <v>160</v>
      </c>
      <c r="E77" s="60">
        <v>45204</v>
      </c>
      <c r="F77" s="161">
        <v>3533</v>
      </c>
      <c r="G77" s="161">
        <v>2916</v>
      </c>
      <c r="H77" s="161">
        <v>2588</v>
      </c>
    </row>
    <row r="78" spans="1:8" s="59" customFormat="1" x14ac:dyDescent="0.25">
      <c r="A78" s="55" t="s">
        <v>138</v>
      </c>
      <c r="B78" s="57">
        <v>294.58999999999997</v>
      </c>
      <c r="C78" s="57">
        <v>294.58999999999997</v>
      </c>
      <c r="D78" s="55" t="s">
        <v>161</v>
      </c>
      <c r="E78" s="60">
        <v>45204</v>
      </c>
      <c r="F78" s="161">
        <v>3636</v>
      </c>
      <c r="G78" s="161">
        <v>3808</v>
      </c>
      <c r="H78" s="161">
        <v>3434</v>
      </c>
    </row>
    <row r="79" spans="1:8" s="59" customFormat="1" x14ac:dyDescent="0.25">
      <c r="A79" s="55" t="s">
        <v>129</v>
      </c>
      <c r="B79" s="57">
        <v>3984.2</v>
      </c>
      <c r="C79" s="57">
        <v>3726.45</v>
      </c>
      <c r="D79" s="55">
        <v>161001513</v>
      </c>
      <c r="E79" s="60">
        <v>45205</v>
      </c>
      <c r="F79" s="161">
        <v>4794</v>
      </c>
      <c r="G79" s="161">
        <v>3968</v>
      </c>
      <c r="H79" s="161">
        <v>3580</v>
      </c>
    </row>
    <row r="80" spans="1:8" s="59" customFormat="1" x14ac:dyDescent="0.25">
      <c r="A80" s="55" t="s">
        <v>140</v>
      </c>
      <c r="B80" s="57">
        <v>4050.5</v>
      </c>
      <c r="C80" s="57">
        <v>3849.09</v>
      </c>
      <c r="D80" s="55">
        <v>161002272</v>
      </c>
      <c r="E80" s="60">
        <v>45205</v>
      </c>
      <c r="F80" s="161">
        <v>2544</v>
      </c>
      <c r="G80" s="161">
        <v>3006</v>
      </c>
      <c r="H80" s="161">
        <v>2660</v>
      </c>
    </row>
    <row r="81" spans="1:8" s="59" customFormat="1" x14ac:dyDescent="0.25">
      <c r="A81" s="55" t="s">
        <v>140</v>
      </c>
      <c r="B81" s="57">
        <v>3989.46</v>
      </c>
      <c r="C81" s="57">
        <v>3793.11</v>
      </c>
      <c r="D81" s="55">
        <v>161002273</v>
      </c>
      <c r="E81" s="60">
        <v>45205</v>
      </c>
      <c r="F81" s="161">
        <v>2579</v>
      </c>
      <c r="G81" s="161">
        <v>3672</v>
      </c>
      <c r="H81" s="161">
        <v>3316</v>
      </c>
    </row>
    <row r="82" spans="1:8" s="59" customFormat="1" x14ac:dyDescent="0.25">
      <c r="A82" s="55" t="s">
        <v>122</v>
      </c>
      <c r="B82" s="57">
        <v>4174.45</v>
      </c>
      <c r="C82" s="57">
        <v>4067.75</v>
      </c>
      <c r="D82" s="55">
        <v>161011181</v>
      </c>
      <c r="E82" s="60">
        <v>45205</v>
      </c>
      <c r="F82" s="161">
        <v>4258</v>
      </c>
      <c r="G82" s="161">
        <v>3281</v>
      </c>
      <c r="H82" s="161">
        <v>2915</v>
      </c>
    </row>
    <row r="83" spans="1:8" s="59" customFormat="1" x14ac:dyDescent="0.25">
      <c r="A83" s="55" t="s">
        <v>130</v>
      </c>
      <c r="B83" s="57">
        <v>3623.21</v>
      </c>
      <c r="C83" s="57">
        <v>3621.46</v>
      </c>
      <c r="D83" s="55">
        <v>162006510</v>
      </c>
      <c r="E83" s="60">
        <v>45205</v>
      </c>
      <c r="F83" s="161">
        <v>3510</v>
      </c>
      <c r="G83" s="161">
        <v>3491</v>
      </c>
      <c r="H83" s="161">
        <v>3101</v>
      </c>
    </row>
    <row r="84" spans="1:8" s="59" customFormat="1" x14ac:dyDescent="0.25">
      <c r="A84" s="55" t="s">
        <v>130</v>
      </c>
      <c r="B84" s="57">
        <v>4108</v>
      </c>
      <c r="C84" s="57">
        <v>3865.85</v>
      </c>
      <c r="D84" s="55">
        <v>162006514</v>
      </c>
      <c r="E84" s="60">
        <v>45205</v>
      </c>
      <c r="F84" s="161">
        <v>3892</v>
      </c>
      <c r="G84" s="161">
        <v>2892</v>
      </c>
      <c r="H84" s="161">
        <v>2540</v>
      </c>
    </row>
    <row r="85" spans="1:8" s="59" customFormat="1" x14ac:dyDescent="0.25">
      <c r="A85" s="55" t="s">
        <v>130</v>
      </c>
      <c r="B85" s="57">
        <v>3067.87</v>
      </c>
      <c r="C85" s="57">
        <v>2902.55</v>
      </c>
      <c r="D85" s="55">
        <v>162006515</v>
      </c>
      <c r="E85" s="60">
        <v>45205</v>
      </c>
      <c r="F85" s="161">
        <v>3597</v>
      </c>
      <c r="G85" s="161">
        <v>2781</v>
      </c>
      <c r="H85" s="161">
        <v>2443</v>
      </c>
    </row>
    <row r="86" spans="1:8" s="59" customFormat="1" x14ac:dyDescent="0.25">
      <c r="A86" s="55" t="s">
        <v>123</v>
      </c>
      <c r="B86" s="57">
        <v>1512.75</v>
      </c>
      <c r="C86" s="57">
        <v>1512.75</v>
      </c>
      <c r="D86" s="55" t="s">
        <v>124</v>
      </c>
      <c r="E86" s="60">
        <v>45205</v>
      </c>
      <c r="F86" s="161">
        <v>3850</v>
      </c>
      <c r="G86" s="161">
        <v>3477</v>
      </c>
      <c r="H86" s="161">
        <v>3107</v>
      </c>
    </row>
    <row r="87" spans="1:8" s="59" customFormat="1" x14ac:dyDescent="0.25">
      <c r="A87" s="55" t="s">
        <v>162</v>
      </c>
      <c r="B87" s="57">
        <v>2110.83</v>
      </c>
      <c r="C87" s="57">
        <v>2110.83</v>
      </c>
      <c r="D87" s="55" t="s">
        <v>124</v>
      </c>
      <c r="E87" s="60">
        <v>45205</v>
      </c>
      <c r="F87" s="161">
        <v>4150</v>
      </c>
      <c r="G87" s="161">
        <v>3329</v>
      </c>
      <c r="H87" s="161">
        <v>2967</v>
      </c>
    </row>
    <row r="88" spans="1:8" s="59" customFormat="1" x14ac:dyDescent="0.25">
      <c r="A88" s="55" t="s">
        <v>163</v>
      </c>
      <c r="B88" s="57">
        <v>139.60964999999999</v>
      </c>
      <c r="C88" s="57">
        <v>140.1</v>
      </c>
      <c r="D88" s="55" t="s">
        <v>160</v>
      </c>
      <c r="E88" s="60">
        <v>45205</v>
      </c>
      <c r="F88" s="161">
        <v>3266</v>
      </c>
      <c r="G88" s="161">
        <v>2647</v>
      </c>
      <c r="H88" s="161">
        <v>2364</v>
      </c>
    </row>
    <row r="89" spans="1:8" s="59" customFormat="1" x14ac:dyDescent="0.25">
      <c r="A89" s="55" t="s">
        <v>163</v>
      </c>
      <c r="B89" s="57">
        <v>170.81006500000001</v>
      </c>
      <c r="C89" s="57">
        <v>171.41</v>
      </c>
      <c r="D89" s="55" t="s">
        <v>160</v>
      </c>
      <c r="E89" s="60">
        <v>45205</v>
      </c>
      <c r="F89" s="161">
        <v>3266</v>
      </c>
      <c r="G89" s="161">
        <v>2647</v>
      </c>
      <c r="H89" s="161">
        <v>2364</v>
      </c>
    </row>
    <row r="90" spans="1:8" s="59" customFormat="1" x14ac:dyDescent="0.25">
      <c r="A90" s="55" t="s">
        <v>163</v>
      </c>
      <c r="B90" s="57">
        <v>473.89554000000004</v>
      </c>
      <c r="C90" s="57">
        <v>475.56</v>
      </c>
      <c r="D90" s="55" t="s">
        <v>160</v>
      </c>
      <c r="E90" s="60">
        <v>45205</v>
      </c>
      <c r="F90" s="161">
        <v>3266</v>
      </c>
      <c r="G90" s="161">
        <v>2647</v>
      </c>
      <c r="H90" s="161">
        <v>2364</v>
      </c>
    </row>
    <row r="91" spans="1:8" s="59" customFormat="1" x14ac:dyDescent="0.25">
      <c r="A91" s="55" t="s">
        <v>152</v>
      </c>
      <c r="B91" s="57">
        <v>1580.2497000000001</v>
      </c>
      <c r="C91" s="57">
        <v>1585.8</v>
      </c>
      <c r="D91" s="55" t="s">
        <v>160</v>
      </c>
      <c r="E91" s="60">
        <v>45205</v>
      </c>
      <c r="F91" s="161">
        <v>3529</v>
      </c>
      <c r="G91" s="161">
        <v>3158</v>
      </c>
      <c r="H91" s="161">
        <v>2787</v>
      </c>
    </row>
    <row r="92" spans="1:8" s="59" customFormat="1" x14ac:dyDescent="0.25">
      <c r="A92" s="55" t="s">
        <v>125</v>
      </c>
      <c r="B92" s="57">
        <v>419.81548500000002</v>
      </c>
      <c r="C92" s="57">
        <v>421.29</v>
      </c>
      <c r="D92" s="55" t="s">
        <v>160</v>
      </c>
      <c r="E92" s="60">
        <v>45205</v>
      </c>
      <c r="F92" s="161">
        <v>2950</v>
      </c>
      <c r="G92" s="161">
        <v>3354</v>
      </c>
      <c r="H92" s="161">
        <v>2913</v>
      </c>
    </row>
    <row r="93" spans="1:8" s="59" customFormat="1" x14ac:dyDescent="0.25">
      <c r="A93" s="55" t="s">
        <v>127</v>
      </c>
      <c r="B93" s="57">
        <v>360.76289500000001</v>
      </c>
      <c r="C93" s="57">
        <v>362.03</v>
      </c>
      <c r="D93" s="55" t="s">
        <v>160</v>
      </c>
      <c r="E93" s="60">
        <v>45205</v>
      </c>
      <c r="F93" s="161">
        <v>4401</v>
      </c>
      <c r="G93" s="161">
        <v>4391</v>
      </c>
      <c r="H93" s="161">
        <v>3954</v>
      </c>
    </row>
    <row r="94" spans="1:8" s="59" customFormat="1" x14ac:dyDescent="0.25">
      <c r="A94" s="55" t="s">
        <v>127</v>
      </c>
      <c r="B94" s="57">
        <v>641.60649000000001</v>
      </c>
      <c r="C94" s="57">
        <v>643.86</v>
      </c>
      <c r="D94" s="55" t="s">
        <v>160</v>
      </c>
      <c r="E94" s="60">
        <v>45205</v>
      </c>
      <c r="F94" s="161">
        <v>4401</v>
      </c>
      <c r="G94" s="161">
        <v>4391</v>
      </c>
      <c r="H94" s="161">
        <v>3954</v>
      </c>
    </row>
    <row r="95" spans="1:8" s="59" customFormat="1" x14ac:dyDescent="0.25">
      <c r="A95" s="55" t="s">
        <v>128</v>
      </c>
      <c r="B95" s="57">
        <v>517.81129499999997</v>
      </c>
      <c r="C95" s="57">
        <v>519.63</v>
      </c>
      <c r="D95" s="55" t="s">
        <v>160</v>
      </c>
      <c r="E95" s="60">
        <v>45205</v>
      </c>
      <c r="F95" s="161">
        <v>4358</v>
      </c>
      <c r="G95" s="161">
        <v>3170</v>
      </c>
      <c r="H95" s="161">
        <v>2829</v>
      </c>
    </row>
    <row r="96" spans="1:8" s="59" customFormat="1" x14ac:dyDescent="0.25">
      <c r="A96" s="55" t="s">
        <v>128</v>
      </c>
      <c r="B96" s="57">
        <v>419.18769000000003</v>
      </c>
      <c r="C96" s="57">
        <v>420.66</v>
      </c>
      <c r="D96" s="55" t="s">
        <v>160</v>
      </c>
      <c r="E96" s="60">
        <v>45205</v>
      </c>
      <c r="F96" s="161">
        <v>4358</v>
      </c>
      <c r="G96" s="161">
        <v>3170</v>
      </c>
      <c r="H96" s="161">
        <v>2829</v>
      </c>
    </row>
    <row r="97" spans="1:8" s="59" customFormat="1" x14ac:dyDescent="0.25">
      <c r="A97" s="55" t="s">
        <v>138</v>
      </c>
      <c r="B97" s="57">
        <v>81.58</v>
      </c>
      <c r="C97" s="57">
        <v>81.58</v>
      </c>
      <c r="D97" s="55" t="s">
        <v>161</v>
      </c>
      <c r="E97" s="60">
        <v>45205</v>
      </c>
      <c r="F97" s="161">
        <v>4750</v>
      </c>
      <c r="G97" s="161">
        <v>3506</v>
      </c>
      <c r="H97" s="161">
        <v>3102</v>
      </c>
    </row>
    <row r="98" spans="1:8" s="59" customFormat="1" x14ac:dyDescent="0.25">
      <c r="A98" s="55" t="s">
        <v>129</v>
      </c>
      <c r="B98" s="57">
        <v>3979.53</v>
      </c>
      <c r="C98" s="57">
        <v>3837.4</v>
      </c>
      <c r="D98" s="55">
        <v>161001514</v>
      </c>
      <c r="E98" s="60">
        <v>45206</v>
      </c>
      <c r="F98" s="161">
        <v>4665</v>
      </c>
      <c r="G98" s="161">
        <v>4150</v>
      </c>
      <c r="H98" s="161">
        <v>3616</v>
      </c>
    </row>
    <row r="99" spans="1:8" s="59" customFormat="1" x14ac:dyDescent="0.25">
      <c r="A99" s="55" t="s">
        <v>121</v>
      </c>
      <c r="B99" s="57">
        <v>4024.76</v>
      </c>
      <c r="C99" s="57">
        <v>3950.05</v>
      </c>
      <c r="D99" s="55">
        <v>161007013</v>
      </c>
      <c r="E99" s="60">
        <v>45206</v>
      </c>
      <c r="F99" s="161">
        <v>4119</v>
      </c>
      <c r="G99" s="161">
        <v>3257</v>
      </c>
      <c r="H99" s="161">
        <v>2930</v>
      </c>
    </row>
    <row r="100" spans="1:8" s="59" customFormat="1" x14ac:dyDescent="0.25">
      <c r="A100" s="55" t="s">
        <v>123</v>
      </c>
      <c r="B100" s="57">
        <v>864.41</v>
      </c>
      <c r="C100" s="57">
        <v>864.41</v>
      </c>
      <c r="D100" s="55" t="s">
        <v>124</v>
      </c>
      <c r="E100" s="60">
        <v>45206</v>
      </c>
      <c r="F100" s="161">
        <v>3850</v>
      </c>
      <c r="G100" s="161">
        <v>3477</v>
      </c>
      <c r="H100" s="161">
        <v>3107</v>
      </c>
    </row>
    <row r="101" spans="1:8" s="59" customFormat="1" x14ac:dyDescent="0.25">
      <c r="A101" s="55" t="s">
        <v>162</v>
      </c>
      <c r="B101" s="57">
        <v>2068.36</v>
      </c>
      <c r="C101" s="57">
        <v>2068.36</v>
      </c>
      <c r="D101" s="55" t="s">
        <v>124</v>
      </c>
      <c r="E101" s="60">
        <v>45206</v>
      </c>
      <c r="F101" s="161">
        <v>4150</v>
      </c>
      <c r="G101" s="161">
        <v>3329</v>
      </c>
      <c r="H101" s="161">
        <v>2967</v>
      </c>
    </row>
    <row r="102" spans="1:8" s="59" customFormat="1" x14ac:dyDescent="0.25">
      <c r="A102" s="55" t="s">
        <v>163</v>
      </c>
      <c r="B102" s="57">
        <v>93.810510000000008</v>
      </c>
      <c r="C102" s="57">
        <v>94.14</v>
      </c>
      <c r="D102" s="55" t="s">
        <v>160</v>
      </c>
      <c r="E102" s="60">
        <v>45206</v>
      </c>
      <c r="F102" s="161">
        <v>3969</v>
      </c>
      <c r="G102" s="161">
        <v>3399</v>
      </c>
      <c r="H102" s="161">
        <v>3060</v>
      </c>
    </row>
    <row r="103" spans="1:8" s="59" customFormat="1" x14ac:dyDescent="0.25">
      <c r="A103" s="55" t="s">
        <v>163</v>
      </c>
      <c r="B103" s="57">
        <v>188.56769499999999</v>
      </c>
      <c r="C103" s="57">
        <v>189.23</v>
      </c>
      <c r="D103" s="55" t="s">
        <v>160</v>
      </c>
      <c r="E103" s="60">
        <v>45206</v>
      </c>
      <c r="F103" s="161">
        <v>3969</v>
      </c>
      <c r="G103" s="161">
        <v>3399</v>
      </c>
      <c r="H103" s="161">
        <v>3060</v>
      </c>
    </row>
    <row r="104" spans="1:8" s="59" customFormat="1" x14ac:dyDescent="0.25">
      <c r="A104" s="55" t="s">
        <v>163</v>
      </c>
      <c r="B104" s="57">
        <v>198.84161</v>
      </c>
      <c r="C104" s="57">
        <v>199.54</v>
      </c>
      <c r="D104" s="55" t="s">
        <v>160</v>
      </c>
      <c r="E104" s="60">
        <v>45206</v>
      </c>
      <c r="F104" s="161">
        <v>3969</v>
      </c>
      <c r="G104" s="161">
        <v>3399</v>
      </c>
      <c r="H104" s="161">
        <v>3060</v>
      </c>
    </row>
    <row r="105" spans="1:8" s="59" customFormat="1" x14ac:dyDescent="0.25">
      <c r="A105" s="55" t="s">
        <v>152</v>
      </c>
      <c r="B105" s="57">
        <v>1866.0757950000002</v>
      </c>
      <c r="C105" s="57">
        <v>1872.63</v>
      </c>
      <c r="D105" s="55" t="s">
        <v>160</v>
      </c>
      <c r="E105" s="60">
        <v>45206</v>
      </c>
      <c r="F105" s="161">
        <v>3324</v>
      </c>
      <c r="G105" s="161">
        <v>2651</v>
      </c>
      <c r="H105" s="161">
        <v>2296</v>
      </c>
    </row>
    <row r="106" spans="1:8" s="59" customFormat="1" x14ac:dyDescent="0.25">
      <c r="A106" s="55" t="s">
        <v>127</v>
      </c>
      <c r="B106" s="57">
        <v>243.13603500000002</v>
      </c>
      <c r="C106" s="57">
        <v>243.99</v>
      </c>
      <c r="D106" s="55" t="s">
        <v>160</v>
      </c>
      <c r="E106" s="60">
        <v>45206</v>
      </c>
      <c r="F106" s="161">
        <v>3164</v>
      </c>
      <c r="G106" s="161">
        <v>3563</v>
      </c>
      <c r="H106" s="161">
        <v>3205</v>
      </c>
    </row>
    <row r="107" spans="1:8" s="59" customFormat="1" x14ac:dyDescent="0.25">
      <c r="A107" s="55" t="s">
        <v>127</v>
      </c>
      <c r="B107" s="57">
        <v>365.68560500000007</v>
      </c>
      <c r="C107" s="57">
        <v>366.97</v>
      </c>
      <c r="D107" s="55" t="s">
        <v>160</v>
      </c>
      <c r="E107" s="60">
        <v>45206</v>
      </c>
      <c r="F107" s="161">
        <v>3164</v>
      </c>
      <c r="G107" s="161">
        <v>3563</v>
      </c>
      <c r="H107" s="161">
        <v>3205</v>
      </c>
    </row>
    <row r="108" spans="1:8" s="59" customFormat="1" x14ac:dyDescent="0.25">
      <c r="A108" s="55" t="s">
        <v>128</v>
      </c>
      <c r="B108" s="57">
        <v>409.930205</v>
      </c>
      <c r="C108" s="57">
        <v>411.37</v>
      </c>
      <c r="D108" s="55" t="s">
        <v>160</v>
      </c>
      <c r="E108" s="60">
        <v>45206</v>
      </c>
      <c r="F108" s="161">
        <v>4178</v>
      </c>
      <c r="G108" s="161">
        <v>3400</v>
      </c>
      <c r="H108" s="161">
        <v>3077</v>
      </c>
    </row>
    <row r="109" spans="1:8" s="59" customFormat="1" x14ac:dyDescent="0.25">
      <c r="A109" s="55" t="s">
        <v>128</v>
      </c>
      <c r="B109" s="57">
        <v>110.73108000000001</v>
      </c>
      <c r="C109" s="57">
        <v>111.12</v>
      </c>
      <c r="D109" s="55" t="s">
        <v>160</v>
      </c>
      <c r="E109" s="60">
        <v>45206</v>
      </c>
      <c r="F109" s="161">
        <v>4178</v>
      </c>
      <c r="G109" s="161">
        <v>3400</v>
      </c>
      <c r="H109" s="161">
        <v>3077</v>
      </c>
    </row>
    <row r="110" spans="1:8" s="59" customFormat="1" x14ac:dyDescent="0.25">
      <c r="A110" s="55" t="s">
        <v>138</v>
      </c>
      <c r="B110" s="57">
        <v>115.55</v>
      </c>
      <c r="C110" s="57">
        <v>115.55</v>
      </c>
      <c r="D110" s="55" t="s">
        <v>161</v>
      </c>
      <c r="E110" s="60">
        <v>45206</v>
      </c>
      <c r="F110" s="161">
        <v>4750</v>
      </c>
      <c r="G110" s="161">
        <v>3350</v>
      </c>
      <c r="H110" s="161">
        <v>2972</v>
      </c>
    </row>
    <row r="111" spans="1:8" s="59" customFormat="1" x14ac:dyDescent="0.25">
      <c r="A111" s="55" t="s">
        <v>129</v>
      </c>
      <c r="B111" s="57">
        <v>4051.68</v>
      </c>
      <c r="C111" s="57">
        <v>3930.55</v>
      </c>
      <c r="D111" s="55">
        <v>161001515</v>
      </c>
      <c r="E111" s="60">
        <v>45207</v>
      </c>
      <c r="F111" s="161">
        <v>4574</v>
      </c>
      <c r="G111" s="161">
        <v>3788</v>
      </c>
      <c r="H111" s="161">
        <v>3445</v>
      </c>
    </row>
    <row r="112" spans="1:8" s="59" customFormat="1" x14ac:dyDescent="0.25">
      <c r="A112" s="55" t="s">
        <v>136</v>
      </c>
      <c r="B112" s="57">
        <v>3926.02</v>
      </c>
      <c r="C112" s="57">
        <v>3890</v>
      </c>
      <c r="D112" s="55">
        <v>161011824</v>
      </c>
      <c r="E112" s="60">
        <v>45207</v>
      </c>
      <c r="F112" s="161">
        <v>3959</v>
      </c>
      <c r="G112" s="161">
        <v>3474</v>
      </c>
      <c r="H112" s="161">
        <v>3092</v>
      </c>
    </row>
    <row r="113" spans="1:8" s="59" customFormat="1" x14ac:dyDescent="0.25">
      <c r="A113" s="55" t="s">
        <v>159</v>
      </c>
      <c r="B113" s="57">
        <v>3863.94</v>
      </c>
      <c r="C113" s="57">
        <v>3768.87</v>
      </c>
      <c r="D113" s="55">
        <v>461000019</v>
      </c>
      <c r="E113" s="60">
        <v>45207</v>
      </c>
      <c r="F113" s="161">
        <v>4450</v>
      </c>
      <c r="G113" s="161">
        <v>3515</v>
      </c>
      <c r="H113" s="161">
        <v>3156</v>
      </c>
    </row>
    <row r="114" spans="1:8" s="59" customFormat="1" x14ac:dyDescent="0.25">
      <c r="A114" s="55" t="s">
        <v>141</v>
      </c>
      <c r="B114" s="57">
        <v>4011.85</v>
      </c>
      <c r="C114" s="57">
        <v>4011.85</v>
      </c>
      <c r="D114" s="55">
        <v>461000034</v>
      </c>
      <c r="E114" s="60">
        <v>45207</v>
      </c>
      <c r="F114" s="161">
        <v>3581</v>
      </c>
      <c r="G114" s="161">
        <v>3053</v>
      </c>
      <c r="H114" s="161">
        <v>2655</v>
      </c>
    </row>
    <row r="115" spans="1:8" s="59" customFormat="1" x14ac:dyDescent="0.25">
      <c r="A115" s="55" t="s">
        <v>123</v>
      </c>
      <c r="B115" s="57">
        <v>722.23</v>
      </c>
      <c r="C115" s="57">
        <v>722.23</v>
      </c>
      <c r="D115" s="55" t="s">
        <v>124</v>
      </c>
      <c r="E115" s="60">
        <v>45207</v>
      </c>
      <c r="F115" s="161">
        <v>3850</v>
      </c>
      <c r="G115" s="161">
        <v>3477</v>
      </c>
      <c r="H115" s="161">
        <v>3107</v>
      </c>
    </row>
    <row r="116" spans="1:8" s="59" customFormat="1" x14ac:dyDescent="0.25">
      <c r="A116" s="55" t="s">
        <v>162</v>
      </c>
      <c r="B116" s="57">
        <v>309.58</v>
      </c>
      <c r="C116" s="57">
        <v>309.58</v>
      </c>
      <c r="D116" s="55" t="s">
        <v>124</v>
      </c>
      <c r="E116" s="60">
        <v>45207</v>
      </c>
      <c r="F116" s="161">
        <v>4150</v>
      </c>
      <c r="G116" s="161">
        <v>3329</v>
      </c>
      <c r="H116" s="161">
        <v>2967</v>
      </c>
    </row>
    <row r="117" spans="1:8" s="59" customFormat="1" x14ac:dyDescent="0.25">
      <c r="A117" s="55" t="s">
        <v>163</v>
      </c>
      <c r="B117" s="57">
        <v>22.670375</v>
      </c>
      <c r="C117" s="57">
        <v>22.75</v>
      </c>
      <c r="D117" s="55" t="s">
        <v>160</v>
      </c>
      <c r="E117" s="60">
        <v>45207</v>
      </c>
      <c r="F117" s="161">
        <v>3501</v>
      </c>
      <c r="G117" s="161">
        <v>2727</v>
      </c>
      <c r="H117" s="161">
        <v>2457</v>
      </c>
    </row>
    <row r="118" spans="1:8" s="59" customFormat="1" x14ac:dyDescent="0.25">
      <c r="A118" s="55" t="s">
        <v>163</v>
      </c>
      <c r="B118" s="57">
        <v>171.44782500000002</v>
      </c>
      <c r="C118" s="57">
        <v>172.05</v>
      </c>
      <c r="D118" s="55" t="s">
        <v>160</v>
      </c>
      <c r="E118" s="60">
        <v>45207</v>
      </c>
      <c r="F118" s="161">
        <v>3501</v>
      </c>
      <c r="G118" s="161">
        <v>2727</v>
      </c>
      <c r="H118" s="161">
        <v>2457</v>
      </c>
    </row>
    <row r="119" spans="1:8" s="59" customFormat="1" x14ac:dyDescent="0.25">
      <c r="A119" s="55" t="s">
        <v>152</v>
      </c>
      <c r="B119" s="57">
        <v>1524.694825</v>
      </c>
      <c r="C119" s="57">
        <v>1530.05</v>
      </c>
      <c r="D119" s="55" t="s">
        <v>160</v>
      </c>
      <c r="E119" s="60">
        <v>45207</v>
      </c>
      <c r="F119" s="161">
        <v>3776</v>
      </c>
      <c r="G119" s="161">
        <v>2708</v>
      </c>
      <c r="H119" s="161">
        <v>2410</v>
      </c>
    </row>
    <row r="120" spans="1:8" s="59" customFormat="1" x14ac:dyDescent="0.25">
      <c r="A120" s="55" t="s">
        <v>125</v>
      </c>
      <c r="B120" s="57">
        <v>30.941325000000003</v>
      </c>
      <c r="C120" s="57">
        <v>31.05</v>
      </c>
      <c r="D120" s="55" t="s">
        <v>160</v>
      </c>
      <c r="E120" s="60">
        <v>45207</v>
      </c>
      <c r="F120" s="161">
        <v>3226</v>
      </c>
      <c r="G120" s="161">
        <v>3675</v>
      </c>
      <c r="H120" s="161">
        <v>3282</v>
      </c>
    </row>
    <row r="121" spans="1:8" s="59" customFormat="1" x14ac:dyDescent="0.25">
      <c r="A121" s="55" t="s">
        <v>127</v>
      </c>
      <c r="B121" s="57">
        <v>324.111625</v>
      </c>
      <c r="C121" s="57">
        <v>325.25</v>
      </c>
      <c r="D121" s="55" t="s">
        <v>160</v>
      </c>
      <c r="E121" s="60">
        <v>45207</v>
      </c>
      <c r="F121" s="161">
        <v>4505</v>
      </c>
      <c r="G121" s="161">
        <v>3174</v>
      </c>
      <c r="H121" s="161">
        <v>2858</v>
      </c>
    </row>
    <row r="122" spans="1:8" s="59" customFormat="1" x14ac:dyDescent="0.25">
      <c r="A122" s="55" t="s">
        <v>127</v>
      </c>
      <c r="B122" s="57">
        <v>357.574095</v>
      </c>
      <c r="C122" s="57">
        <v>358.83</v>
      </c>
      <c r="D122" s="55" t="s">
        <v>160</v>
      </c>
      <c r="E122" s="60">
        <v>45207</v>
      </c>
      <c r="F122" s="161">
        <v>4505</v>
      </c>
      <c r="G122" s="161">
        <v>3174</v>
      </c>
      <c r="H122" s="161">
        <v>2858</v>
      </c>
    </row>
    <row r="123" spans="1:8" s="59" customFormat="1" x14ac:dyDescent="0.25">
      <c r="A123" s="55" t="s">
        <v>128</v>
      </c>
      <c r="B123" s="57">
        <v>454.61326500000001</v>
      </c>
      <c r="C123" s="57">
        <v>456.21</v>
      </c>
      <c r="D123" s="55" t="s">
        <v>160</v>
      </c>
      <c r="E123" s="60">
        <v>45207</v>
      </c>
      <c r="F123" s="161">
        <v>4758</v>
      </c>
      <c r="G123" s="161">
        <v>3496</v>
      </c>
      <c r="H123" s="161">
        <v>3192</v>
      </c>
    </row>
    <row r="124" spans="1:8" s="59" customFormat="1" x14ac:dyDescent="0.25">
      <c r="A124" s="55" t="s">
        <v>128</v>
      </c>
      <c r="B124" s="57">
        <v>556.05696499999999</v>
      </c>
      <c r="C124" s="57">
        <v>558.01</v>
      </c>
      <c r="D124" s="55" t="s">
        <v>160</v>
      </c>
      <c r="E124" s="60">
        <v>45207</v>
      </c>
      <c r="F124" s="161">
        <v>4758</v>
      </c>
      <c r="G124" s="161">
        <v>3496</v>
      </c>
      <c r="H124" s="161">
        <v>3192</v>
      </c>
    </row>
    <row r="125" spans="1:8" s="59" customFormat="1" x14ac:dyDescent="0.25">
      <c r="A125" s="55" t="s">
        <v>138</v>
      </c>
      <c r="B125" s="57">
        <v>305.67</v>
      </c>
      <c r="C125" s="57">
        <v>305.67</v>
      </c>
      <c r="D125" s="55" t="s">
        <v>161</v>
      </c>
      <c r="E125" s="60">
        <v>45207</v>
      </c>
      <c r="F125" s="161">
        <v>3639</v>
      </c>
      <c r="G125" s="161">
        <v>3202</v>
      </c>
      <c r="H125" s="161">
        <v>2883</v>
      </c>
    </row>
    <row r="126" spans="1:8" s="59" customFormat="1" x14ac:dyDescent="0.25">
      <c r="A126" s="55" t="s">
        <v>129</v>
      </c>
      <c r="B126" s="57">
        <v>4044.82</v>
      </c>
      <c r="C126" s="57">
        <v>3791.82</v>
      </c>
      <c r="D126" s="55">
        <v>161001516</v>
      </c>
      <c r="E126" s="60">
        <v>45208</v>
      </c>
      <c r="F126" s="161">
        <v>4947</v>
      </c>
      <c r="G126" s="161">
        <v>3694</v>
      </c>
      <c r="H126" s="161">
        <v>3352</v>
      </c>
    </row>
    <row r="127" spans="1:8" s="59" customFormat="1" x14ac:dyDescent="0.25">
      <c r="A127" s="55" t="s">
        <v>143</v>
      </c>
      <c r="B127" s="57">
        <v>3789.6</v>
      </c>
      <c r="C127" s="57">
        <v>3511.37</v>
      </c>
      <c r="D127" s="55">
        <v>161003068</v>
      </c>
      <c r="E127" s="60">
        <v>45208</v>
      </c>
      <c r="F127" s="161">
        <v>3728</v>
      </c>
      <c r="G127" s="161">
        <v>2961</v>
      </c>
      <c r="H127" s="161">
        <v>2551</v>
      </c>
    </row>
    <row r="128" spans="1:8" s="59" customFormat="1" x14ac:dyDescent="0.25">
      <c r="A128" s="55" t="s">
        <v>119</v>
      </c>
      <c r="B128" s="57">
        <v>4032.69</v>
      </c>
      <c r="C128" s="57">
        <v>3613.6</v>
      </c>
      <c r="D128" s="55">
        <v>161004760</v>
      </c>
      <c r="E128" s="60">
        <v>45208</v>
      </c>
      <c r="F128" s="161">
        <v>3497</v>
      </c>
      <c r="G128" s="161">
        <v>2951</v>
      </c>
      <c r="H128" s="161">
        <v>2523</v>
      </c>
    </row>
    <row r="129" spans="1:8" s="59" customFormat="1" x14ac:dyDescent="0.25">
      <c r="A129" s="55" t="s">
        <v>123</v>
      </c>
      <c r="B129" s="57">
        <v>1183.8699999999999</v>
      </c>
      <c r="C129" s="57">
        <v>1183.8699999999999</v>
      </c>
      <c r="D129" s="55" t="s">
        <v>124</v>
      </c>
      <c r="E129" s="60">
        <v>45208</v>
      </c>
      <c r="F129" s="161">
        <v>3850</v>
      </c>
      <c r="G129" s="161">
        <v>3477</v>
      </c>
      <c r="H129" s="161">
        <v>3107</v>
      </c>
    </row>
    <row r="130" spans="1:8" s="59" customFormat="1" x14ac:dyDescent="0.25">
      <c r="A130" s="55" t="s">
        <v>162</v>
      </c>
      <c r="B130" s="57">
        <v>1282.51</v>
      </c>
      <c r="C130" s="57">
        <v>1282.51</v>
      </c>
      <c r="D130" s="55" t="s">
        <v>124</v>
      </c>
      <c r="E130" s="60">
        <v>45208</v>
      </c>
      <c r="F130" s="161">
        <v>4150</v>
      </c>
      <c r="G130" s="161">
        <v>3329</v>
      </c>
      <c r="H130" s="161">
        <v>2967</v>
      </c>
    </row>
    <row r="131" spans="1:8" s="59" customFormat="1" x14ac:dyDescent="0.25">
      <c r="A131" s="55" t="s">
        <v>152</v>
      </c>
      <c r="B131" s="57">
        <v>1706.077755</v>
      </c>
      <c r="C131" s="57">
        <v>1712.07</v>
      </c>
      <c r="D131" s="55" t="s">
        <v>160</v>
      </c>
      <c r="E131" s="60">
        <v>45208</v>
      </c>
      <c r="F131" s="161">
        <v>3736</v>
      </c>
      <c r="G131" s="161">
        <v>3856</v>
      </c>
      <c r="H131" s="161">
        <v>3434</v>
      </c>
    </row>
    <row r="132" spans="1:8" s="59" customFormat="1" x14ac:dyDescent="0.25">
      <c r="A132" s="55" t="s">
        <v>125</v>
      </c>
      <c r="B132" s="57">
        <v>63.606594999999999</v>
      </c>
      <c r="C132" s="57">
        <v>63.83</v>
      </c>
      <c r="D132" s="55" t="s">
        <v>160</v>
      </c>
      <c r="E132" s="60">
        <v>45208</v>
      </c>
      <c r="F132" s="161">
        <v>4140</v>
      </c>
      <c r="G132" s="161">
        <v>3735</v>
      </c>
      <c r="H132" s="161">
        <v>3322</v>
      </c>
    </row>
    <row r="133" spans="1:8" s="59" customFormat="1" x14ac:dyDescent="0.25">
      <c r="A133" s="55" t="s">
        <v>127</v>
      </c>
      <c r="B133" s="57">
        <v>199.72849500000001</v>
      </c>
      <c r="C133" s="57">
        <v>200.43</v>
      </c>
      <c r="D133" s="55" t="s">
        <v>160</v>
      </c>
      <c r="E133" s="60">
        <v>45208</v>
      </c>
      <c r="F133" s="161">
        <v>4141</v>
      </c>
      <c r="G133" s="161">
        <v>3545</v>
      </c>
      <c r="H133" s="161">
        <v>3202</v>
      </c>
    </row>
    <row r="134" spans="1:8" s="59" customFormat="1" x14ac:dyDescent="0.25">
      <c r="A134" s="55" t="s">
        <v>127</v>
      </c>
      <c r="B134" s="57">
        <v>81.732929999999996</v>
      </c>
      <c r="C134" s="57">
        <v>82.02</v>
      </c>
      <c r="D134" s="55" t="s">
        <v>160</v>
      </c>
      <c r="E134" s="60">
        <v>45208</v>
      </c>
      <c r="F134" s="161">
        <v>4141</v>
      </c>
      <c r="G134" s="161">
        <v>3545</v>
      </c>
      <c r="H134" s="161">
        <v>3202</v>
      </c>
    </row>
    <row r="135" spans="1:8" s="59" customFormat="1" x14ac:dyDescent="0.25">
      <c r="A135" s="55" t="s">
        <v>128</v>
      </c>
      <c r="B135" s="57">
        <v>406.59192999999999</v>
      </c>
      <c r="C135" s="57">
        <v>408.02</v>
      </c>
      <c r="D135" s="55" t="s">
        <v>160</v>
      </c>
      <c r="E135" s="60">
        <v>45208</v>
      </c>
      <c r="F135" s="161">
        <v>3916</v>
      </c>
      <c r="G135" s="161">
        <v>3540</v>
      </c>
      <c r="H135" s="161">
        <v>3221</v>
      </c>
    </row>
    <row r="136" spans="1:8" s="59" customFormat="1" x14ac:dyDescent="0.25">
      <c r="A136" s="55" t="s">
        <v>128</v>
      </c>
      <c r="B136" s="57">
        <v>296.55840000000006</v>
      </c>
      <c r="C136" s="57">
        <v>297.60000000000002</v>
      </c>
      <c r="D136" s="55" t="s">
        <v>160</v>
      </c>
      <c r="E136" s="60">
        <v>45208</v>
      </c>
      <c r="F136" s="161">
        <v>3916</v>
      </c>
      <c r="G136" s="161">
        <v>3540</v>
      </c>
      <c r="H136" s="161">
        <v>3221</v>
      </c>
    </row>
    <row r="137" spans="1:8" s="59" customFormat="1" x14ac:dyDescent="0.25">
      <c r="A137" s="55" t="s">
        <v>138</v>
      </c>
      <c r="B137" s="57">
        <v>224.12</v>
      </c>
      <c r="C137" s="57">
        <v>224.12</v>
      </c>
      <c r="D137" s="55" t="s">
        <v>161</v>
      </c>
      <c r="E137" s="60">
        <v>45208</v>
      </c>
      <c r="F137" s="161">
        <v>3726</v>
      </c>
      <c r="G137" s="161">
        <v>3604</v>
      </c>
      <c r="H137" s="161">
        <v>3235</v>
      </c>
    </row>
    <row r="138" spans="1:8" s="59" customFormat="1" x14ac:dyDescent="0.25">
      <c r="A138" s="55" t="s">
        <v>129</v>
      </c>
      <c r="B138" s="57">
        <v>4034</v>
      </c>
      <c r="C138" s="57">
        <v>3750.7</v>
      </c>
      <c r="D138" s="55">
        <v>161001517</v>
      </c>
      <c r="E138" s="60">
        <v>45209</v>
      </c>
      <c r="F138" s="161">
        <v>4685</v>
      </c>
      <c r="G138" s="161">
        <v>4295</v>
      </c>
      <c r="H138" s="161">
        <v>3851</v>
      </c>
    </row>
    <row r="139" spans="1:8" s="59" customFormat="1" x14ac:dyDescent="0.25">
      <c r="A139" s="55" t="s">
        <v>140</v>
      </c>
      <c r="B139" s="57">
        <v>4122.8</v>
      </c>
      <c r="C139" s="57">
        <v>4017.19</v>
      </c>
      <c r="D139" s="55">
        <v>161002278</v>
      </c>
      <c r="E139" s="60">
        <v>45209</v>
      </c>
      <c r="F139" s="161">
        <v>2573</v>
      </c>
      <c r="G139" s="161">
        <v>3090</v>
      </c>
      <c r="H139" s="161">
        <v>2695</v>
      </c>
    </row>
    <row r="140" spans="1:8" s="59" customFormat="1" x14ac:dyDescent="0.25">
      <c r="A140" s="55" t="s">
        <v>159</v>
      </c>
      <c r="B140" s="57">
        <v>3956.16</v>
      </c>
      <c r="C140" s="57">
        <v>3777.66</v>
      </c>
      <c r="D140" s="55">
        <v>461000021</v>
      </c>
      <c r="E140" s="60">
        <v>45209</v>
      </c>
      <c r="F140" s="161">
        <v>4450</v>
      </c>
      <c r="G140" s="161">
        <v>3011</v>
      </c>
      <c r="H140" s="161">
        <v>2615</v>
      </c>
    </row>
    <row r="141" spans="1:8" s="59" customFormat="1" x14ac:dyDescent="0.25">
      <c r="A141" s="55" t="s">
        <v>123</v>
      </c>
      <c r="B141" s="57">
        <v>1295.74</v>
      </c>
      <c r="C141" s="57">
        <v>1295.74</v>
      </c>
      <c r="D141" s="55" t="s">
        <v>124</v>
      </c>
      <c r="E141" s="60">
        <v>45209</v>
      </c>
      <c r="F141" s="161">
        <v>3850</v>
      </c>
      <c r="G141" s="161">
        <v>3477</v>
      </c>
      <c r="H141" s="161">
        <v>3107</v>
      </c>
    </row>
    <row r="142" spans="1:8" s="59" customFormat="1" x14ac:dyDescent="0.25">
      <c r="A142" s="55" t="s">
        <v>162</v>
      </c>
      <c r="B142" s="57">
        <v>1537.44</v>
      </c>
      <c r="C142" s="57">
        <v>1537.44</v>
      </c>
      <c r="D142" s="55" t="s">
        <v>124</v>
      </c>
      <c r="E142" s="60">
        <v>45209</v>
      </c>
      <c r="F142" s="161">
        <v>4150</v>
      </c>
      <c r="G142" s="161">
        <v>3329</v>
      </c>
      <c r="H142" s="161">
        <v>2967</v>
      </c>
    </row>
    <row r="143" spans="1:8" s="59" customFormat="1" x14ac:dyDescent="0.25">
      <c r="A143" s="55" t="s">
        <v>163</v>
      </c>
      <c r="B143" s="57">
        <v>100.07849500000002</v>
      </c>
      <c r="C143" s="57">
        <v>100.43</v>
      </c>
      <c r="D143" s="55" t="s">
        <v>160</v>
      </c>
      <c r="E143" s="60">
        <v>45209</v>
      </c>
      <c r="F143" s="161">
        <v>3975</v>
      </c>
      <c r="G143" s="161">
        <v>2957</v>
      </c>
      <c r="H143" s="161">
        <v>2626</v>
      </c>
    </row>
    <row r="144" spans="1:8" s="59" customFormat="1" x14ac:dyDescent="0.25">
      <c r="A144" s="55" t="s">
        <v>152</v>
      </c>
      <c r="B144" s="57">
        <v>1581.6448</v>
      </c>
      <c r="C144" s="57">
        <v>1587.2</v>
      </c>
      <c r="D144" s="55" t="s">
        <v>160</v>
      </c>
      <c r="E144" s="60">
        <v>45209</v>
      </c>
      <c r="F144" s="161">
        <v>3848</v>
      </c>
      <c r="G144" s="161">
        <v>3451</v>
      </c>
      <c r="H144" s="161">
        <v>3089</v>
      </c>
    </row>
    <row r="145" spans="1:8" s="59" customFormat="1" x14ac:dyDescent="0.25">
      <c r="A145" s="55" t="s">
        <v>127</v>
      </c>
      <c r="B145" s="57">
        <v>317.594515</v>
      </c>
      <c r="C145" s="57">
        <v>318.70999999999998</v>
      </c>
      <c r="D145" s="55" t="s">
        <v>160</v>
      </c>
      <c r="E145" s="60">
        <v>45209</v>
      </c>
      <c r="F145" s="161">
        <v>4511</v>
      </c>
      <c r="G145" s="161">
        <v>3490</v>
      </c>
      <c r="H145" s="161">
        <v>3141</v>
      </c>
    </row>
    <row r="146" spans="1:8" s="59" customFormat="1" x14ac:dyDescent="0.25">
      <c r="A146" s="55" t="s">
        <v>127</v>
      </c>
      <c r="B146" s="57">
        <v>334.26596000000001</v>
      </c>
      <c r="C146" s="57">
        <v>335.44</v>
      </c>
      <c r="D146" s="55" t="s">
        <v>160</v>
      </c>
      <c r="E146" s="60">
        <v>45209</v>
      </c>
      <c r="F146" s="161">
        <v>4511</v>
      </c>
      <c r="G146" s="161">
        <v>3490</v>
      </c>
      <c r="H146" s="161">
        <v>3141</v>
      </c>
    </row>
    <row r="147" spans="1:8" s="59" customFormat="1" x14ac:dyDescent="0.25">
      <c r="A147" s="55" t="s">
        <v>128</v>
      </c>
      <c r="B147" s="57">
        <v>600.9592550000001</v>
      </c>
      <c r="C147" s="57">
        <v>603.07000000000005</v>
      </c>
      <c r="D147" s="55" t="s">
        <v>160</v>
      </c>
      <c r="E147" s="60">
        <v>45209</v>
      </c>
      <c r="F147" s="161">
        <v>3446</v>
      </c>
      <c r="G147" s="161">
        <v>3388</v>
      </c>
      <c r="H147" s="161">
        <v>3025</v>
      </c>
    </row>
    <row r="148" spans="1:8" s="59" customFormat="1" x14ac:dyDescent="0.25">
      <c r="A148" s="55" t="s">
        <v>128</v>
      </c>
      <c r="B148" s="57">
        <v>301.04265000000004</v>
      </c>
      <c r="C148" s="57">
        <v>302.10000000000002</v>
      </c>
      <c r="D148" s="55" t="s">
        <v>160</v>
      </c>
      <c r="E148" s="60">
        <v>45209</v>
      </c>
      <c r="F148" s="161">
        <v>3446</v>
      </c>
      <c r="G148" s="161">
        <v>3388</v>
      </c>
      <c r="H148" s="161">
        <v>3025</v>
      </c>
    </row>
    <row r="149" spans="1:8" s="59" customFormat="1" x14ac:dyDescent="0.25">
      <c r="A149" s="55" t="s">
        <v>129</v>
      </c>
      <c r="B149" s="57">
        <v>4038.68</v>
      </c>
      <c r="C149" s="57">
        <v>3957.2</v>
      </c>
      <c r="D149" s="55">
        <v>161001518</v>
      </c>
      <c r="E149" s="60">
        <v>45210</v>
      </c>
      <c r="F149" s="161">
        <v>4626</v>
      </c>
      <c r="G149" s="161">
        <v>3047</v>
      </c>
      <c r="H149" s="161">
        <v>2651</v>
      </c>
    </row>
    <row r="150" spans="1:8" s="59" customFormat="1" x14ac:dyDescent="0.25">
      <c r="A150" s="55" t="s">
        <v>140</v>
      </c>
      <c r="B150" s="57">
        <v>4049.1</v>
      </c>
      <c r="C150" s="57">
        <v>3960.75</v>
      </c>
      <c r="D150" s="55">
        <v>161002279</v>
      </c>
      <c r="E150" s="60">
        <v>45210</v>
      </c>
      <c r="F150" s="161">
        <v>2783</v>
      </c>
      <c r="G150" s="161">
        <v>3189</v>
      </c>
      <c r="H150" s="161">
        <v>2751</v>
      </c>
    </row>
    <row r="151" spans="1:8" s="59" customFormat="1" x14ac:dyDescent="0.25">
      <c r="A151" s="55" t="s">
        <v>122</v>
      </c>
      <c r="B151" s="57">
        <v>4016.27</v>
      </c>
      <c r="C151" s="57">
        <v>3909.7</v>
      </c>
      <c r="D151" s="55">
        <v>161011208</v>
      </c>
      <c r="E151" s="60">
        <v>45210</v>
      </c>
      <c r="F151" s="161">
        <v>4202</v>
      </c>
      <c r="G151" s="161">
        <v>2983</v>
      </c>
      <c r="H151" s="161">
        <v>2565</v>
      </c>
    </row>
    <row r="152" spans="1:8" s="59" customFormat="1" x14ac:dyDescent="0.25">
      <c r="A152" s="55" t="s">
        <v>159</v>
      </c>
      <c r="B152" s="57">
        <v>3938.49</v>
      </c>
      <c r="C152" s="57">
        <v>3772.38</v>
      </c>
      <c r="D152" s="55">
        <v>461000022</v>
      </c>
      <c r="E152" s="60">
        <v>45210</v>
      </c>
      <c r="F152" s="161">
        <v>4450</v>
      </c>
      <c r="G152" s="161">
        <v>2551</v>
      </c>
      <c r="H152" s="161">
        <v>2216</v>
      </c>
    </row>
    <row r="153" spans="1:8" s="59" customFormat="1" x14ac:dyDescent="0.25">
      <c r="A153" s="55" t="s">
        <v>123</v>
      </c>
      <c r="B153" s="57">
        <v>858.19</v>
      </c>
      <c r="C153" s="57">
        <v>858.19</v>
      </c>
      <c r="D153" s="55" t="s">
        <v>124</v>
      </c>
      <c r="E153" s="60">
        <v>45210</v>
      </c>
      <c r="F153" s="161">
        <v>3850</v>
      </c>
      <c r="G153" s="161">
        <v>3477</v>
      </c>
      <c r="H153" s="161">
        <v>3107</v>
      </c>
    </row>
    <row r="154" spans="1:8" s="59" customFormat="1" x14ac:dyDescent="0.25">
      <c r="A154" s="55" t="s">
        <v>162</v>
      </c>
      <c r="B154" s="57">
        <v>1345.81</v>
      </c>
      <c r="C154" s="57">
        <v>1345.81</v>
      </c>
      <c r="D154" s="55" t="s">
        <v>124</v>
      </c>
      <c r="E154" s="60">
        <v>45210</v>
      </c>
      <c r="F154" s="161">
        <v>4150</v>
      </c>
      <c r="G154" s="161">
        <v>3329</v>
      </c>
      <c r="H154" s="161">
        <v>2967</v>
      </c>
    </row>
    <row r="155" spans="1:8" s="59" customFormat="1" x14ac:dyDescent="0.25">
      <c r="A155" s="55" t="s">
        <v>163</v>
      </c>
      <c r="B155" s="57">
        <v>404.73844000000003</v>
      </c>
      <c r="C155" s="57">
        <v>406.16</v>
      </c>
      <c r="D155" s="55" t="s">
        <v>160</v>
      </c>
      <c r="E155" s="60">
        <v>45210</v>
      </c>
      <c r="F155" s="161">
        <v>4130</v>
      </c>
      <c r="G155" s="161">
        <v>3045</v>
      </c>
      <c r="H155" s="161">
        <v>2689</v>
      </c>
    </row>
    <row r="156" spans="1:8" s="59" customFormat="1" x14ac:dyDescent="0.25">
      <c r="A156" s="55" t="s">
        <v>152</v>
      </c>
      <c r="B156" s="57">
        <v>1675.6845049999999</v>
      </c>
      <c r="C156" s="57">
        <v>1681.57</v>
      </c>
      <c r="D156" s="55" t="s">
        <v>160</v>
      </c>
      <c r="E156" s="60">
        <v>45210</v>
      </c>
      <c r="F156" s="161">
        <v>3967</v>
      </c>
      <c r="G156" s="161">
        <v>3416</v>
      </c>
      <c r="H156" s="161">
        <v>3001</v>
      </c>
    </row>
    <row r="157" spans="1:8" s="59" customFormat="1" x14ac:dyDescent="0.25">
      <c r="A157" s="55" t="s">
        <v>125</v>
      </c>
      <c r="B157" s="57">
        <v>133.21212000000003</v>
      </c>
      <c r="C157" s="57">
        <v>133.68</v>
      </c>
      <c r="D157" s="55" t="s">
        <v>160</v>
      </c>
      <c r="E157" s="60">
        <v>45210</v>
      </c>
      <c r="F157" s="161">
        <v>3693</v>
      </c>
      <c r="G157" s="161">
        <v>3090</v>
      </c>
      <c r="H157" s="161">
        <v>2694</v>
      </c>
    </row>
    <row r="158" spans="1:8" s="59" customFormat="1" x14ac:dyDescent="0.25">
      <c r="A158" s="55" t="s">
        <v>127</v>
      </c>
      <c r="B158" s="57">
        <v>458.82846000000001</v>
      </c>
      <c r="C158" s="57">
        <v>460.44</v>
      </c>
      <c r="D158" s="55" t="s">
        <v>160</v>
      </c>
      <c r="E158" s="60">
        <v>45210</v>
      </c>
      <c r="F158" s="161">
        <v>4477</v>
      </c>
      <c r="G158" s="161">
        <v>3148</v>
      </c>
      <c r="H158" s="161">
        <v>2724</v>
      </c>
    </row>
    <row r="159" spans="1:8" s="59" customFormat="1" x14ac:dyDescent="0.25">
      <c r="A159" s="55" t="s">
        <v>127</v>
      </c>
      <c r="B159" s="57">
        <v>474.08487500000001</v>
      </c>
      <c r="C159" s="57">
        <v>475.75</v>
      </c>
      <c r="D159" s="55" t="s">
        <v>160</v>
      </c>
      <c r="E159" s="60">
        <v>45210</v>
      </c>
      <c r="F159" s="161">
        <v>4477</v>
      </c>
      <c r="G159" s="161">
        <v>3148</v>
      </c>
      <c r="H159" s="161">
        <v>2724</v>
      </c>
    </row>
    <row r="160" spans="1:8" s="59" customFormat="1" x14ac:dyDescent="0.25">
      <c r="A160" s="55" t="s">
        <v>128</v>
      </c>
      <c r="B160" s="57">
        <v>361.56009499999999</v>
      </c>
      <c r="C160" s="57">
        <v>362.83</v>
      </c>
      <c r="D160" s="55" t="s">
        <v>160</v>
      </c>
      <c r="E160" s="60">
        <v>45210</v>
      </c>
      <c r="F160" s="161">
        <v>3443</v>
      </c>
      <c r="G160" s="161">
        <v>3164</v>
      </c>
      <c r="H160" s="161">
        <v>2762</v>
      </c>
    </row>
    <row r="161" spans="1:8" s="59" customFormat="1" x14ac:dyDescent="0.25">
      <c r="A161" s="55" t="s">
        <v>128</v>
      </c>
      <c r="B161" s="57">
        <v>268.15815000000003</v>
      </c>
      <c r="C161" s="57">
        <v>269.10000000000002</v>
      </c>
      <c r="D161" s="55" t="s">
        <v>160</v>
      </c>
      <c r="E161" s="60">
        <v>45210</v>
      </c>
      <c r="F161" s="161">
        <v>3443</v>
      </c>
      <c r="G161" s="161">
        <v>3164</v>
      </c>
      <c r="H161" s="161">
        <v>2762</v>
      </c>
    </row>
    <row r="162" spans="1:8" s="59" customFormat="1" x14ac:dyDescent="0.25">
      <c r="A162" s="55" t="s">
        <v>129</v>
      </c>
      <c r="B162" s="57">
        <v>4108.28</v>
      </c>
      <c r="C162" s="57">
        <v>4083.25</v>
      </c>
      <c r="D162" s="55">
        <v>161001519</v>
      </c>
      <c r="E162" s="60">
        <v>45211</v>
      </c>
      <c r="F162" s="161">
        <v>4505</v>
      </c>
      <c r="G162" s="161">
        <v>4123</v>
      </c>
      <c r="H162" s="161">
        <v>3633</v>
      </c>
    </row>
    <row r="163" spans="1:8" s="59" customFormat="1" x14ac:dyDescent="0.25">
      <c r="A163" s="55" t="s">
        <v>137</v>
      </c>
      <c r="B163" s="57">
        <v>3924.58</v>
      </c>
      <c r="C163" s="57">
        <v>3506.6</v>
      </c>
      <c r="D163" s="55">
        <v>161002495</v>
      </c>
      <c r="E163" s="60">
        <v>45211</v>
      </c>
      <c r="F163" s="161">
        <v>3526</v>
      </c>
      <c r="G163" s="161">
        <v>3920</v>
      </c>
      <c r="H163" s="161">
        <v>3518</v>
      </c>
    </row>
    <row r="164" spans="1:8" s="59" customFormat="1" x14ac:dyDescent="0.25">
      <c r="A164" s="55" t="s">
        <v>143</v>
      </c>
      <c r="B164" s="57">
        <v>4027.77</v>
      </c>
      <c r="C164" s="57">
        <v>3503.8</v>
      </c>
      <c r="D164" s="55">
        <v>161003073</v>
      </c>
      <c r="E164" s="60">
        <v>45211</v>
      </c>
      <c r="F164" s="161">
        <v>3688</v>
      </c>
      <c r="G164" s="161">
        <v>2739</v>
      </c>
      <c r="H164" s="161">
        <v>2423</v>
      </c>
    </row>
    <row r="165" spans="1:8" s="59" customFormat="1" x14ac:dyDescent="0.25">
      <c r="A165" s="55" t="s">
        <v>165</v>
      </c>
      <c r="B165" s="57">
        <v>4001.8</v>
      </c>
      <c r="C165" s="57">
        <v>4001.8</v>
      </c>
      <c r="D165" s="55">
        <v>482000110</v>
      </c>
      <c r="E165" s="60">
        <v>45211</v>
      </c>
      <c r="F165" s="161">
        <v>4125</v>
      </c>
      <c r="G165" s="161">
        <v>3696</v>
      </c>
      <c r="H165" s="161">
        <v>3187</v>
      </c>
    </row>
    <row r="166" spans="1:8" s="59" customFormat="1" x14ac:dyDescent="0.25">
      <c r="A166" s="55" t="s">
        <v>165</v>
      </c>
      <c r="B166" s="57">
        <v>3957.85</v>
      </c>
      <c r="C166" s="57">
        <v>3957.85</v>
      </c>
      <c r="D166" s="55">
        <v>482000111</v>
      </c>
      <c r="E166" s="60">
        <v>45211</v>
      </c>
      <c r="F166" s="161">
        <v>4125</v>
      </c>
      <c r="G166" s="161">
        <v>3666</v>
      </c>
      <c r="H166" s="161">
        <v>3200</v>
      </c>
    </row>
    <row r="167" spans="1:8" s="59" customFormat="1" x14ac:dyDescent="0.25">
      <c r="A167" s="55" t="s">
        <v>123</v>
      </c>
      <c r="B167" s="57">
        <v>1611.77</v>
      </c>
      <c r="C167" s="57">
        <v>1611.77</v>
      </c>
      <c r="D167" s="55" t="s">
        <v>124</v>
      </c>
      <c r="E167" s="60">
        <v>45211</v>
      </c>
      <c r="F167" s="161">
        <v>3850</v>
      </c>
      <c r="G167" s="161">
        <v>3477</v>
      </c>
      <c r="H167" s="161">
        <v>3107</v>
      </c>
    </row>
    <row r="168" spans="1:8" s="59" customFormat="1" x14ac:dyDescent="0.25">
      <c r="A168" s="55" t="s">
        <v>162</v>
      </c>
      <c r="B168" s="57">
        <v>1198.9100000000001</v>
      </c>
      <c r="C168" s="57">
        <v>1198.9100000000001</v>
      </c>
      <c r="D168" s="55" t="s">
        <v>124</v>
      </c>
      <c r="E168" s="60">
        <v>45211</v>
      </c>
      <c r="F168" s="161">
        <v>4150</v>
      </c>
      <c r="G168" s="161">
        <v>3329</v>
      </c>
      <c r="H168" s="161">
        <v>2967</v>
      </c>
    </row>
    <row r="169" spans="1:8" s="59" customFormat="1" x14ac:dyDescent="0.25">
      <c r="A169" s="55" t="s">
        <v>163</v>
      </c>
      <c r="B169" s="57">
        <v>369.60185000000001</v>
      </c>
      <c r="C169" s="57">
        <v>370.9</v>
      </c>
      <c r="D169" s="55" t="s">
        <v>160</v>
      </c>
      <c r="E169" s="60">
        <v>45211</v>
      </c>
      <c r="F169" s="161">
        <v>3682</v>
      </c>
      <c r="G169" s="161">
        <v>3069</v>
      </c>
      <c r="H169" s="161">
        <v>2702</v>
      </c>
    </row>
    <row r="170" spans="1:8" s="59" customFormat="1" x14ac:dyDescent="0.25">
      <c r="A170" s="55" t="s">
        <v>152</v>
      </c>
      <c r="B170" s="57">
        <v>1366.1417100000001</v>
      </c>
      <c r="C170" s="57">
        <v>1370.94</v>
      </c>
      <c r="D170" s="55" t="s">
        <v>160</v>
      </c>
      <c r="E170" s="60">
        <v>45211</v>
      </c>
      <c r="F170" s="161">
        <v>3361</v>
      </c>
      <c r="G170" s="161">
        <v>3234</v>
      </c>
      <c r="H170" s="161">
        <v>2829</v>
      </c>
    </row>
    <row r="171" spans="1:8" s="59" customFormat="1" x14ac:dyDescent="0.25">
      <c r="A171" s="55" t="s">
        <v>125</v>
      </c>
      <c r="B171" s="57">
        <v>66.117774999999995</v>
      </c>
      <c r="C171" s="57">
        <v>66.349999999999994</v>
      </c>
      <c r="D171" s="55" t="s">
        <v>160</v>
      </c>
      <c r="E171" s="60">
        <v>45211</v>
      </c>
      <c r="F171" s="161">
        <v>3203</v>
      </c>
      <c r="G171" s="161">
        <v>3256</v>
      </c>
      <c r="H171" s="161">
        <v>2898</v>
      </c>
    </row>
    <row r="172" spans="1:8" s="59" customFormat="1" x14ac:dyDescent="0.25">
      <c r="A172" s="55" t="s">
        <v>127</v>
      </c>
      <c r="B172" s="57">
        <v>180.376465</v>
      </c>
      <c r="C172" s="57">
        <v>181.01</v>
      </c>
      <c r="D172" s="55" t="s">
        <v>160</v>
      </c>
      <c r="E172" s="60">
        <v>45211</v>
      </c>
      <c r="F172" s="161">
        <v>4485</v>
      </c>
      <c r="G172" s="161">
        <v>3186</v>
      </c>
      <c r="H172" s="161">
        <v>2789</v>
      </c>
    </row>
    <row r="173" spans="1:8" s="59" customFormat="1" x14ac:dyDescent="0.25">
      <c r="A173" s="55" t="s">
        <v>127</v>
      </c>
      <c r="B173" s="57">
        <v>441.35981500000003</v>
      </c>
      <c r="C173" s="57">
        <v>442.91</v>
      </c>
      <c r="D173" s="55" t="s">
        <v>160</v>
      </c>
      <c r="E173" s="60">
        <v>45211</v>
      </c>
      <c r="F173" s="161">
        <v>4485</v>
      </c>
      <c r="G173" s="161">
        <v>3186</v>
      </c>
      <c r="H173" s="161">
        <v>2789</v>
      </c>
    </row>
    <row r="174" spans="1:8" s="59" customFormat="1" x14ac:dyDescent="0.25">
      <c r="A174" s="55" t="s">
        <v>128</v>
      </c>
      <c r="B174" s="57">
        <v>459.56587000000002</v>
      </c>
      <c r="C174" s="57">
        <v>461.18</v>
      </c>
      <c r="D174" s="55" t="s">
        <v>160</v>
      </c>
      <c r="E174" s="60">
        <v>45211</v>
      </c>
      <c r="F174" s="161">
        <v>4767</v>
      </c>
      <c r="G174" s="161">
        <v>3510</v>
      </c>
      <c r="H174" s="161">
        <v>3080</v>
      </c>
    </row>
    <row r="175" spans="1:8" s="59" customFormat="1" x14ac:dyDescent="0.25">
      <c r="A175" s="55" t="s">
        <v>128</v>
      </c>
      <c r="B175" s="57">
        <v>337.56437500000004</v>
      </c>
      <c r="C175" s="57">
        <v>338.75</v>
      </c>
      <c r="D175" s="55" t="s">
        <v>160</v>
      </c>
      <c r="E175" s="60">
        <v>45211</v>
      </c>
      <c r="F175" s="161">
        <v>4767</v>
      </c>
      <c r="G175" s="161">
        <v>3510</v>
      </c>
      <c r="H175" s="161">
        <v>3080</v>
      </c>
    </row>
    <row r="176" spans="1:8" s="59" customFormat="1" x14ac:dyDescent="0.25">
      <c r="A176" s="55" t="s">
        <v>138</v>
      </c>
      <c r="B176" s="57">
        <v>402.17</v>
      </c>
      <c r="C176" s="57">
        <v>402.17</v>
      </c>
      <c r="D176" s="55" t="s">
        <v>161</v>
      </c>
      <c r="E176" s="60">
        <v>45211</v>
      </c>
      <c r="F176" s="161">
        <v>3054</v>
      </c>
      <c r="G176" s="161">
        <v>3452</v>
      </c>
      <c r="H176" s="161">
        <v>3126</v>
      </c>
    </row>
    <row r="177" spans="1:8" s="59" customFormat="1" x14ac:dyDescent="0.25">
      <c r="A177" s="55" t="s">
        <v>129</v>
      </c>
      <c r="B177" s="57">
        <v>4160.6099999999997</v>
      </c>
      <c r="C177" s="57">
        <v>4147.7700000000004</v>
      </c>
      <c r="D177" s="55">
        <v>161001520</v>
      </c>
      <c r="E177" s="60">
        <v>45212</v>
      </c>
      <c r="F177" s="161">
        <v>4297</v>
      </c>
      <c r="G177" s="161">
        <v>4313</v>
      </c>
      <c r="H177" s="161">
        <v>3907</v>
      </c>
    </row>
    <row r="178" spans="1:8" s="59" customFormat="1" x14ac:dyDescent="0.25">
      <c r="A178" s="55" t="s">
        <v>136</v>
      </c>
      <c r="B178" s="57">
        <v>3793.82</v>
      </c>
      <c r="C178" s="57">
        <v>3888.41</v>
      </c>
      <c r="D178" s="55">
        <v>161011838</v>
      </c>
      <c r="E178" s="60">
        <v>45212</v>
      </c>
      <c r="F178" s="161">
        <v>4226</v>
      </c>
      <c r="G178" s="161">
        <v>3546</v>
      </c>
      <c r="H178" s="161">
        <v>3163</v>
      </c>
    </row>
    <row r="179" spans="1:8" s="59" customFormat="1" x14ac:dyDescent="0.25">
      <c r="A179" s="55" t="s">
        <v>130</v>
      </c>
      <c r="B179" s="57">
        <v>3996.8</v>
      </c>
      <c r="C179" s="57">
        <v>3937.07</v>
      </c>
      <c r="D179" s="55">
        <v>162006562</v>
      </c>
      <c r="E179" s="60">
        <v>45212</v>
      </c>
      <c r="F179" s="161">
        <v>4044</v>
      </c>
      <c r="G179" s="161">
        <v>3573</v>
      </c>
      <c r="H179" s="161">
        <v>3229</v>
      </c>
    </row>
    <row r="180" spans="1:8" s="59" customFormat="1" x14ac:dyDescent="0.25">
      <c r="A180" s="55" t="s">
        <v>159</v>
      </c>
      <c r="B180" s="57">
        <v>3959.79</v>
      </c>
      <c r="C180" s="57">
        <v>3847.41</v>
      </c>
      <c r="D180" s="55">
        <v>461000024</v>
      </c>
      <c r="E180" s="60">
        <v>45212</v>
      </c>
      <c r="F180" s="161">
        <v>4450</v>
      </c>
      <c r="G180" s="161">
        <v>3448</v>
      </c>
      <c r="H180" s="161">
        <v>3165</v>
      </c>
    </row>
    <row r="181" spans="1:8" s="59" customFormat="1" x14ac:dyDescent="0.25">
      <c r="A181" s="55" t="s">
        <v>123</v>
      </c>
      <c r="B181" s="57">
        <v>556.47</v>
      </c>
      <c r="C181" s="57">
        <v>556.47</v>
      </c>
      <c r="D181" s="55" t="s">
        <v>124</v>
      </c>
      <c r="E181" s="60">
        <v>45212</v>
      </c>
      <c r="F181" s="161">
        <v>3850</v>
      </c>
      <c r="G181" s="161">
        <v>3477</v>
      </c>
      <c r="H181" s="161">
        <v>3107</v>
      </c>
    </row>
    <row r="182" spans="1:8" s="59" customFormat="1" x14ac:dyDescent="0.25">
      <c r="A182" s="55" t="s">
        <v>162</v>
      </c>
      <c r="B182" s="57">
        <v>594.63</v>
      </c>
      <c r="C182" s="57">
        <v>594.63</v>
      </c>
      <c r="D182" s="55" t="s">
        <v>124</v>
      </c>
      <c r="E182" s="60">
        <v>45212</v>
      </c>
      <c r="F182" s="161">
        <v>4150</v>
      </c>
      <c r="G182" s="161">
        <v>3329</v>
      </c>
      <c r="H182" s="161">
        <v>2967</v>
      </c>
    </row>
    <row r="183" spans="1:8" s="59" customFormat="1" x14ac:dyDescent="0.25">
      <c r="A183" s="55" t="s">
        <v>163</v>
      </c>
      <c r="B183" s="57">
        <v>177.43679</v>
      </c>
      <c r="C183" s="57">
        <v>178.06</v>
      </c>
      <c r="D183" s="55" t="s">
        <v>160</v>
      </c>
      <c r="E183" s="60">
        <v>45212</v>
      </c>
      <c r="F183" s="161">
        <v>3973</v>
      </c>
      <c r="G183" s="161">
        <v>2444</v>
      </c>
      <c r="H183" s="161">
        <v>2148</v>
      </c>
    </row>
    <row r="184" spans="1:8" s="59" customFormat="1" x14ac:dyDescent="0.25">
      <c r="A184" s="55" t="s">
        <v>152</v>
      </c>
      <c r="B184" s="57">
        <v>1563.7775550000001</v>
      </c>
      <c r="C184" s="57">
        <v>1569.27</v>
      </c>
      <c r="D184" s="55" t="s">
        <v>160</v>
      </c>
      <c r="E184" s="60">
        <v>45212</v>
      </c>
      <c r="F184" s="161">
        <v>4200</v>
      </c>
      <c r="G184" s="161">
        <v>2856</v>
      </c>
      <c r="H184" s="161">
        <v>2522</v>
      </c>
    </row>
    <row r="185" spans="1:8" s="59" customFormat="1" x14ac:dyDescent="0.25">
      <c r="A185" s="55" t="s">
        <v>125</v>
      </c>
      <c r="B185" s="57">
        <v>133.162295</v>
      </c>
      <c r="C185" s="57">
        <v>133.63</v>
      </c>
      <c r="D185" s="55" t="s">
        <v>160</v>
      </c>
      <c r="E185" s="60">
        <v>45212</v>
      </c>
      <c r="F185" s="161">
        <v>4121</v>
      </c>
      <c r="G185" s="161">
        <v>3089</v>
      </c>
      <c r="H185" s="161">
        <v>2677</v>
      </c>
    </row>
    <row r="186" spans="1:8" s="59" customFormat="1" x14ac:dyDescent="0.25">
      <c r="A186" s="55" t="s">
        <v>127</v>
      </c>
      <c r="B186" s="57">
        <v>215.80204000000001</v>
      </c>
      <c r="C186" s="57">
        <v>216.56</v>
      </c>
      <c r="D186" s="55" t="s">
        <v>160</v>
      </c>
      <c r="E186" s="60">
        <v>45212</v>
      </c>
      <c r="F186" s="161">
        <v>4655</v>
      </c>
      <c r="G186" s="161">
        <v>3136</v>
      </c>
      <c r="H186" s="161">
        <v>2776</v>
      </c>
    </row>
    <row r="187" spans="1:8" s="59" customFormat="1" x14ac:dyDescent="0.25">
      <c r="A187" s="55" t="s">
        <v>127</v>
      </c>
      <c r="B187" s="57">
        <v>421.12090000000006</v>
      </c>
      <c r="C187" s="57">
        <v>422.6</v>
      </c>
      <c r="D187" s="55" t="s">
        <v>160</v>
      </c>
      <c r="E187" s="60">
        <v>45212</v>
      </c>
      <c r="F187" s="161">
        <v>4655</v>
      </c>
      <c r="G187" s="161">
        <v>3136</v>
      </c>
      <c r="H187" s="161">
        <v>2776</v>
      </c>
    </row>
    <row r="188" spans="1:8" s="59" customFormat="1" x14ac:dyDescent="0.25">
      <c r="A188" s="55" t="s">
        <v>128</v>
      </c>
      <c r="B188" s="57">
        <v>410.83702</v>
      </c>
      <c r="C188" s="57">
        <v>412.28</v>
      </c>
      <c r="D188" s="55" t="s">
        <v>160</v>
      </c>
      <c r="E188" s="60">
        <v>45212</v>
      </c>
      <c r="F188" s="161">
        <v>3923</v>
      </c>
      <c r="G188" s="161">
        <v>2543</v>
      </c>
      <c r="H188" s="161">
        <v>2235</v>
      </c>
    </row>
    <row r="189" spans="1:8" s="59" customFormat="1" x14ac:dyDescent="0.25">
      <c r="A189" s="55" t="s">
        <v>128</v>
      </c>
      <c r="B189" s="57">
        <v>220.16671000000002</v>
      </c>
      <c r="C189" s="57">
        <v>220.94</v>
      </c>
      <c r="D189" s="55" t="s">
        <v>160</v>
      </c>
      <c r="E189" s="60">
        <v>45212</v>
      </c>
      <c r="F189" s="161">
        <v>3923</v>
      </c>
      <c r="G189" s="161">
        <v>2543</v>
      </c>
      <c r="H189" s="161">
        <v>2235</v>
      </c>
    </row>
    <row r="190" spans="1:8" s="59" customFormat="1" x14ac:dyDescent="0.25">
      <c r="A190" s="55" t="s">
        <v>140</v>
      </c>
      <c r="B190" s="57">
        <v>3879.73</v>
      </c>
      <c r="C190" s="57">
        <v>3827.56</v>
      </c>
      <c r="D190" s="55">
        <v>161002280</v>
      </c>
      <c r="E190" s="60">
        <v>45213</v>
      </c>
      <c r="F190" s="161">
        <v>2988</v>
      </c>
      <c r="G190" s="161">
        <v>3239</v>
      </c>
      <c r="H190" s="161">
        <v>2930</v>
      </c>
    </row>
    <row r="191" spans="1:8" s="59" customFormat="1" x14ac:dyDescent="0.25">
      <c r="A191" s="55" t="s">
        <v>122</v>
      </c>
      <c r="B191" s="57">
        <v>3954.95</v>
      </c>
      <c r="C191" s="57">
        <v>3922.33</v>
      </c>
      <c r="D191" s="55">
        <v>161011219</v>
      </c>
      <c r="E191" s="60">
        <v>45213</v>
      </c>
      <c r="F191" s="161">
        <v>4318</v>
      </c>
      <c r="G191" s="161">
        <v>3095</v>
      </c>
      <c r="H191" s="161">
        <v>2811</v>
      </c>
    </row>
    <row r="192" spans="1:8" s="59" customFormat="1" x14ac:dyDescent="0.25">
      <c r="A192" s="55" t="s">
        <v>123</v>
      </c>
      <c r="B192" s="57">
        <v>1477.61</v>
      </c>
      <c r="C192" s="57">
        <v>1477.61</v>
      </c>
      <c r="D192" s="55" t="s">
        <v>124</v>
      </c>
      <c r="E192" s="60">
        <v>45213</v>
      </c>
      <c r="F192" s="161">
        <v>3850</v>
      </c>
      <c r="G192" s="161">
        <v>3477</v>
      </c>
      <c r="H192" s="161">
        <v>3107</v>
      </c>
    </row>
    <row r="193" spans="1:8" s="59" customFormat="1" x14ac:dyDescent="0.25">
      <c r="A193" s="55" t="s">
        <v>162</v>
      </c>
      <c r="B193" s="57">
        <v>574.38</v>
      </c>
      <c r="C193" s="57">
        <v>574.38</v>
      </c>
      <c r="D193" s="55" t="s">
        <v>124</v>
      </c>
      <c r="E193" s="60">
        <v>45213</v>
      </c>
      <c r="F193" s="161">
        <v>4150</v>
      </c>
      <c r="G193" s="161">
        <v>3329</v>
      </c>
      <c r="H193" s="161">
        <v>2967</v>
      </c>
    </row>
    <row r="194" spans="1:8" s="59" customFormat="1" x14ac:dyDescent="0.25">
      <c r="A194" s="55" t="s">
        <v>163</v>
      </c>
      <c r="B194" s="57">
        <v>171.91618000000003</v>
      </c>
      <c r="C194" s="57">
        <v>172.52</v>
      </c>
      <c r="D194" s="55" t="s">
        <v>160</v>
      </c>
      <c r="E194" s="60">
        <v>45213</v>
      </c>
      <c r="F194" s="161">
        <v>3617</v>
      </c>
      <c r="G194" s="161">
        <v>3376</v>
      </c>
      <c r="H194" s="161">
        <v>3048</v>
      </c>
    </row>
    <row r="195" spans="1:8" s="59" customFormat="1" x14ac:dyDescent="0.25">
      <c r="A195" s="55" t="s">
        <v>152</v>
      </c>
      <c r="B195" s="57">
        <v>601.68669999999997</v>
      </c>
      <c r="C195" s="57">
        <v>603.79999999999995</v>
      </c>
      <c r="D195" s="55" t="s">
        <v>160</v>
      </c>
      <c r="E195" s="60">
        <v>45213</v>
      </c>
      <c r="F195" s="161">
        <v>4536</v>
      </c>
      <c r="G195" s="161">
        <v>3306</v>
      </c>
      <c r="H195" s="161">
        <v>2945</v>
      </c>
    </row>
    <row r="196" spans="1:8" s="59" customFormat="1" x14ac:dyDescent="0.25">
      <c r="A196" s="55" t="s">
        <v>125</v>
      </c>
      <c r="B196" s="57">
        <v>95.843370000000007</v>
      </c>
      <c r="C196" s="57">
        <v>96.18</v>
      </c>
      <c r="D196" s="55" t="s">
        <v>160</v>
      </c>
      <c r="E196" s="60">
        <v>45213</v>
      </c>
      <c r="F196" s="161">
        <v>4275</v>
      </c>
      <c r="G196" s="161">
        <v>3242</v>
      </c>
      <c r="H196" s="161">
        <v>2878</v>
      </c>
    </row>
    <row r="197" spans="1:8" s="59" customFormat="1" x14ac:dyDescent="0.25">
      <c r="A197" s="55" t="s">
        <v>127</v>
      </c>
      <c r="B197" s="57">
        <v>60.358005000000006</v>
      </c>
      <c r="C197" s="57">
        <v>60.57</v>
      </c>
      <c r="D197" s="55" t="s">
        <v>160</v>
      </c>
      <c r="E197" s="60">
        <v>45213</v>
      </c>
      <c r="F197" s="161">
        <v>4150</v>
      </c>
      <c r="G197" s="161">
        <v>3540</v>
      </c>
      <c r="H197" s="161">
        <v>3149</v>
      </c>
    </row>
    <row r="198" spans="1:8" s="59" customFormat="1" x14ac:dyDescent="0.25">
      <c r="A198" s="55" t="s">
        <v>127</v>
      </c>
      <c r="B198" s="57">
        <v>108.36937500000001</v>
      </c>
      <c r="C198" s="57">
        <v>108.75</v>
      </c>
      <c r="D198" s="55" t="s">
        <v>160</v>
      </c>
      <c r="E198" s="60">
        <v>45213</v>
      </c>
      <c r="F198" s="161">
        <v>4150</v>
      </c>
      <c r="G198" s="161">
        <v>3540</v>
      </c>
      <c r="H198" s="161">
        <v>3149</v>
      </c>
    </row>
    <row r="199" spans="1:8" s="59" customFormat="1" x14ac:dyDescent="0.25">
      <c r="A199" s="55" t="s">
        <v>128</v>
      </c>
      <c r="B199" s="57">
        <v>419.01828500000005</v>
      </c>
      <c r="C199" s="57">
        <v>420.49</v>
      </c>
      <c r="D199" s="55" t="s">
        <v>160</v>
      </c>
      <c r="E199" s="60">
        <v>45213</v>
      </c>
      <c r="F199" s="161">
        <v>4670</v>
      </c>
      <c r="G199" s="161">
        <v>3361</v>
      </c>
      <c r="H199" s="161">
        <v>3026</v>
      </c>
    </row>
    <row r="200" spans="1:8" s="59" customFormat="1" x14ac:dyDescent="0.25">
      <c r="A200" s="55" t="s">
        <v>128</v>
      </c>
      <c r="B200" s="57">
        <v>414.29487500000005</v>
      </c>
      <c r="C200" s="57">
        <v>415.75</v>
      </c>
      <c r="D200" s="55" t="s">
        <v>160</v>
      </c>
      <c r="E200" s="60">
        <v>45213</v>
      </c>
      <c r="F200" s="161">
        <v>4670</v>
      </c>
      <c r="G200" s="161">
        <v>3361</v>
      </c>
      <c r="H200" s="161">
        <v>3026</v>
      </c>
    </row>
    <row r="201" spans="1:8" s="59" customFormat="1" x14ac:dyDescent="0.25">
      <c r="A201" s="55" t="s">
        <v>138</v>
      </c>
      <c r="B201" s="57">
        <v>313.93</v>
      </c>
      <c r="C201" s="57">
        <v>313.93</v>
      </c>
      <c r="D201" s="55" t="s">
        <v>161</v>
      </c>
      <c r="E201" s="60">
        <v>45213</v>
      </c>
      <c r="F201" s="161">
        <v>3033</v>
      </c>
      <c r="G201" s="161">
        <v>3500</v>
      </c>
      <c r="H201" s="161">
        <v>3146</v>
      </c>
    </row>
    <row r="202" spans="1:8" s="59" customFormat="1" x14ac:dyDescent="0.25">
      <c r="A202" s="55" t="s">
        <v>129</v>
      </c>
      <c r="B202" s="57">
        <v>3993.76</v>
      </c>
      <c r="C202" s="57">
        <v>3730.98</v>
      </c>
      <c r="D202" s="55">
        <v>161001521</v>
      </c>
      <c r="E202" s="60">
        <v>45214</v>
      </c>
      <c r="F202" s="161">
        <v>4735</v>
      </c>
      <c r="G202" s="161">
        <v>3567</v>
      </c>
      <c r="H202" s="161">
        <v>3241</v>
      </c>
    </row>
    <row r="203" spans="1:8" s="59" customFormat="1" x14ac:dyDescent="0.25">
      <c r="A203" s="55" t="s">
        <v>140</v>
      </c>
      <c r="B203" s="57">
        <v>3925.9</v>
      </c>
      <c r="C203" s="57">
        <v>3782.78</v>
      </c>
      <c r="D203" s="55">
        <v>161002282</v>
      </c>
      <c r="E203" s="60">
        <v>45214</v>
      </c>
      <c r="F203" s="161">
        <v>2858</v>
      </c>
      <c r="G203" s="161">
        <v>3724</v>
      </c>
      <c r="H203" s="161">
        <v>3360</v>
      </c>
    </row>
    <row r="204" spans="1:8" s="59" customFormat="1" x14ac:dyDescent="0.25">
      <c r="A204" s="55" t="s">
        <v>137</v>
      </c>
      <c r="B204" s="57">
        <v>3545.58</v>
      </c>
      <c r="C204" s="57">
        <v>3487.52</v>
      </c>
      <c r="D204" s="55">
        <v>161002503</v>
      </c>
      <c r="E204" s="60">
        <v>45214</v>
      </c>
      <c r="F204" s="161">
        <v>4071</v>
      </c>
      <c r="G204" s="161">
        <v>4273</v>
      </c>
      <c r="H204" s="161">
        <v>3887</v>
      </c>
    </row>
    <row r="205" spans="1:8" s="59" customFormat="1" x14ac:dyDescent="0.25">
      <c r="A205" s="55" t="s">
        <v>165</v>
      </c>
      <c r="B205" s="57">
        <v>4042.91</v>
      </c>
      <c r="C205" s="57">
        <v>4042.91</v>
      </c>
      <c r="D205" s="55">
        <v>482000113</v>
      </c>
      <c r="E205" s="60">
        <v>45214</v>
      </c>
      <c r="F205" s="161">
        <v>4125</v>
      </c>
      <c r="G205" s="161">
        <v>3702</v>
      </c>
      <c r="H205" s="161">
        <v>3294</v>
      </c>
    </row>
    <row r="206" spans="1:8" s="59" customFormat="1" x14ac:dyDescent="0.25">
      <c r="A206" s="55" t="s">
        <v>123</v>
      </c>
      <c r="B206" s="57">
        <v>818.82</v>
      </c>
      <c r="C206" s="57">
        <v>818.82</v>
      </c>
      <c r="D206" s="55" t="s">
        <v>124</v>
      </c>
      <c r="E206" s="60">
        <v>45214</v>
      </c>
      <c r="F206" s="161">
        <v>3850</v>
      </c>
      <c r="G206" s="161">
        <v>3477</v>
      </c>
      <c r="H206" s="161">
        <v>3107</v>
      </c>
    </row>
    <row r="207" spans="1:8" s="59" customFormat="1" x14ac:dyDescent="0.25">
      <c r="A207" s="55" t="s">
        <v>162</v>
      </c>
      <c r="B207" s="57">
        <v>1002.83</v>
      </c>
      <c r="C207" s="57">
        <v>1002.83</v>
      </c>
      <c r="D207" s="55" t="s">
        <v>124</v>
      </c>
      <c r="E207" s="60">
        <v>45214</v>
      </c>
      <c r="F207" s="161">
        <v>4150</v>
      </c>
      <c r="G207" s="161">
        <v>3329</v>
      </c>
      <c r="H207" s="161">
        <v>2967</v>
      </c>
    </row>
    <row r="208" spans="1:8" s="59" customFormat="1" x14ac:dyDescent="0.25">
      <c r="A208" s="55" t="s">
        <v>163</v>
      </c>
      <c r="B208" s="57">
        <v>95.086030000000008</v>
      </c>
      <c r="C208" s="57">
        <v>95.42</v>
      </c>
      <c r="D208" s="55" t="s">
        <v>160</v>
      </c>
      <c r="E208" s="60">
        <v>45214</v>
      </c>
      <c r="F208" s="161">
        <v>3850</v>
      </c>
      <c r="G208" s="161">
        <v>3506</v>
      </c>
      <c r="H208" s="161">
        <v>3199</v>
      </c>
    </row>
    <row r="209" spans="1:8" s="59" customFormat="1" x14ac:dyDescent="0.25">
      <c r="A209" s="55" t="s">
        <v>125</v>
      </c>
      <c r="B209" s="57">
        <v>231.96527</v>
      </c>
      <c r="C209" s="57">
        <v>232.78</v>
      </c>
      <c r="D209" s="55" t="s">
        <v>160</v>
      </c>
      <c r="E209" s="60">
        <v>45214</v>
      </c>
      <c r="F209" s="161">
        <v>4786</v>
      </c>
      <c r="G209" s="161">
        <v>3635</v>
      </c>
      <c r="H209" s="161">
        <v>3276</v>
      </c>
    </row>
    <row r="210" spans="1:8" s="59" customFormat="1" x14ac:dyDescent="0.25">
      <c r="A210" s="55" t="s">
        <v>128</v>
      </c>
      <c r="B210" s="57">
        <v>569.58943500000009</v>
      </c>
      <c r="C210" s="57">
        <v>571.59</v>
      </c>
      <c r="D210" s="55" t="s">
        <v>160</v>
      </c>
      <c r="E210" s="60">
        <v>45214</v>
      </c>
      <c r="F210" s="161">
        <v>4517</v>
      </c>
      <c r="G210" s="161">
        <v>3402</v>
      </c>
      <c r="H210" s="161">
        <v>3085</v>
      </c>
    </row>
    <row r="211" spans="1:8" s="59" customFormat="1" x14ac:dyDescent="0.25">
      <c r="A211" s="55" t="s">
        <v>128</v>
      </c>
      <c r="B211" s="57">
        <v>335.34217999999998</v>
      </c>
      <c r="C211" s="57">
        <v>336.52</v>
      </c>
      <c r="D211" s="55" t="s">
        <v>160</v>
      </c>
      <c r="E211" s="60">
        <v>45214</v>
      </c>
      <c r="F211" s="161">
        <v>4517</v>
      </c>
      <c r="G211" s="161">
        <v>3402</v>
      </c>
      <c r="H211" s="161">
        <v>3085</v>
      </c>
    </row>
    <row r="212" spans="1:8" s="59" customFormat="1" x14ac:dyDescent="0.25">
      <c r="A212" s="55" t="s">
        <v>138</v>
      </c>
      <c r="B212" s="57">
        <v>176.77</v>
      </c>
      <c r="C212" s="57">
        <v>176.77</v>
      </c>
      <c r="D212" s="55" t="s">
        <v>161</v>
      </c>
      <c r="E212" s="60">
        <v>45214</v>
      </c>
      <c r="F212" s="161">
        <v>3072</v>
      </c>
      <c r="G212" s="161">
        <v>3698</v>
      </c>
      <c r="H212" s="161">
        <v>3457</v>
      </c>
    </row>
    <row r="213" spans="1:8" s="59" customFormat="1" x14ac:dyDescent="0.25">
      <c r="A213" s="55" t="s">
        <v>166</v>
      </c>
      <c r="B213" s="57">
        <v>3961.65</v>
      </c>
      <c r="C213" s="57">
        <v>3933.97</v>
      </c>
      <c r="D213" s="55">
        <v>161000013</v>
      </c>
      <c r="E213" s="60">
        <v>45215</v>
      </c>
      <c r="F213" s="161">
        <v>4150</v>
      </c>
      <c r="G213" s="161">
        <v>4054</v>
      </c>
      <c r="H213" s="161">
        <v>3711</v>
      </c>
    </row>
    <row r="214" spans="1:8" s="59" customFormat="1" x14ac:dyDescent="0.25">
      <c r="A214" s="55" t="s">
        <v>143</v>
      </c>
      <c r="B214" s="57">
        <v>3919.18</v>
      </c>
      <c r="C214" s="57">
        <v>3393.34</v>
      </c>
      <c r="D214" s="55">
        <v>161003080</v>
      </c>
      <c r="E214" s="60">
        <v>45215</v>
      </c>
      <c r="F214" s="161">
        <v>3590</v>
      </c>
      <c r="G214" s="161">
        <v>3142</v>
      </c>
      <c r="H214" s="161">
        <v>2785</v>
      </c>
    </row>
    <row r="215" spans="1:8" s="59" customFormat="1" x14ac:dyDescent="0.25">
      <c r="A215" s="55" t="s">
        <v>143</v>
      </c>
      <c r="B215" s="57">
        <v>3683.14</v>
      </c>
      <c r="C215" s="57">
        <v>3246.72</v>
      </c>
      <c r="D215" s="55">
        <v>161003081</v>
      </c>
      <c r="E215" s="60">
        <v>45215</v>
      </c>
      <c r="F215" s="161">
        <v>3350</v>
      </c>
      <c r="G215" s="161">
        <v>3231</v>
      </c>
      <c r="H215" s="161">
        <v>2951</v>
      </c>
    </row>
    <row r="216" spans="1:8" s="59" customFormat="1" x14ac:dyDescent="0.25">
      <c r="A216" s="55" t="s">
        <v>123</v>
      </c>
      <c r="B216" s="57">
        <v>1748.42</v>
      </c>
      <c r="C216" s="57">
        <v>1748.42</v>
      </c>
      <c r="D216" s="55" t="s">
        <v>124</v>
      </c>
      <c r="E216" s="60">
        <v>45215</v>
      </c>
      <c r="F216" s="161">
        <v>3850</v>
      </c>
      <c r="G216" s="161">
        <v>3477</v>
      </c>
      <c r="H216" s="161">
        <v>3107</v>
      </c>
    </row>
    <row r="217" spans="1:8" s="59" customFormat="1" x14ac:dyDescent="0.25">
      <c r="A217" s="55" t="s">
        <v>162</v>
      </c>
      <c r="B217" s="57">
        <v>920.25</v>
      </c>
      <c r="C217" s="57">
        <v>920.25</v>
      </c>
      <c r="D217" s="55" t="s">
        <v>124</v>
      </c>
      <c r="E217" s="60">
        <v>45215</v>
      </c>
      <c r="F217" s="161">
        <v>4150</v>
      </c>
      <c r="G217" s="161">
        <v>3329</v>
      </c>
      <c r="H217" s="161">
        <v>2967</v>
      </c>
    </row>
    <row r="218" spans="1:8" s="59" customFormat="1" x14ac:dyDescent="0.25">
      <c r="A218" s="55" t="s">
        <v>152</v>
      </c>
      <c r="B218" s="57">
        <v>411.32530500000001</v>
      </c>
      <c r="C218" s="57">
        <v>412.77</v>
      </c>
      <c r="D218" s="55" t="s">
        <v>160</v>
      </c>
      <c r="E218" s="60">
        <v>45215</v>
      </c>
      <c r="F218" s="161">
        <v>4592</v>
      </c>
      <c r="G218" s="161">
        <v>3477</v>
      </c>
      <c r="H218" s="161">
        <v>3201</v>
      </c>
    </row>
    <row r="219" spans="1:8" s="59" customFormat="1" x14ac:dyDescent="0.25">
      <c r="A219" s="55" t="s">
        <v>125</v>
      </c>
      <c r="B219" s="57">
        <v>133.94952999999998</v>
      </c>
      <c r="C219" s="57">
        <v>134.41999999999999</v>
      </c>
      <c r="D219" s="55" t="s">
        <v>160</v>
      </c>
      <c r="E219" s="60">
        <v>45215</v>
      </c>
      <c r="F219" s="161">
        <v>3900</v>
      </c>
      <c r="G219" s="161">
        <v>3263</v>
      </c>
      <c r="H219" s="161">
        <v>2930</v>
      </c>
    </row>
    <row r="220" spans="1:8" s="59" customFormat="1" x14ac:dyDescent="0.25">
      <c r="A220" s="55" t="s">
        <v>127</v>
      </c>
      <c r="B220" s="57">
        <v>87.094100000000012</v>
      </c>
      <c r="C220" s="57">
        <v>87.4</v>
      </c>
      <c r="D220" s="55" t="s">
        <v>160</v>
      </c>
      <c r="E220" s="60">
        <v>45215</v>
      </c>
      <c r="F220" s="161">
        <v>4646</v>
      </c>
      <c r="G220" s="161">
        <v>3462</v>
      </c>
      <c r="H220" s="161">
        <v>3118</v>
      </c>
    </row>
    <row r="221" spans="1:8" s="59" customFormat="1" x14ac:dyDescent="0.25">
      <c r="A221" s="55" t="s">
        <v>127</v>
      </c>
      <c r="B221" s="57">
        <v>107.46256000000001</v>
      </c>
      <c r="C221" s="57">
        <v>107.84</v>
      </c>
      <c r="D221" s="55" t="s">
        <v>160</v>
      </c>
      <c r="E221" s="60">
        <v>45215</v>
      </c>
      <c r="F221" s="161">
        <v>4646</v>
      </c>
      <c r="G221" s="161">
        <v>3462</v>
      </c>
      <c r="H221" s="161">
        <v>3118</v>
      </c>
    </row>
    <row r="222" spans="1:8" s="59" customFormat="1" x14ac:dyDescent="0.25">
      <c r="A222" s="55" t="s">
        <v>128</v>
      </c>
      <c r="B222" s="57">
        <v>574.56197000000009</v>
      </c>
      <c r="C222" s="57">
        <v>576.58000000000004</v>
      </c>
      <c r="D222" s="55" t="s">
        <v>160</v>
      </c>
      <c r="E222" s="60">
        <v>45215</v>
      </c>
      <c r="F222" s="161">
        <v>4610</v>
      </c>
      <c r="G222" s="161">
        <v>3455</v>
      </c>
      <c r="H222" s="161">
        <v>3121</v>
      </c>
    </row>
    <row r="223" spans="1:8" s="59" customFormat="1" x14ac:dyDescent="0.25">
      <c r="A223" s="55" t="s">
        <v>128</v>
      </c>
      <c r="B223" s="57">
        <v>519.32597499999997</v>
      </c>
      <c r="C223" s="57">
        <v>521.15</v>
      </c>
      <c r="D223" s="55" t="s">
        <v>160</v>
      </c>
      <c r="E223" s="60">
        <v>45215</v>
      </c>
      <c r="F223" s="161">
        <v>4610</v>
      </c>
      <c r="G223" s="161">
        <v>3455</v>
      </c>
      <c r="H223" s="161">
        <v>3121</v>
      </c>
    </row>
    <row r="224" spans="1:8" s="59" customFormat="1" x14ac:dyDescent="0.25">
      <c r="A224" s="55" t="s">
        <v>138</v>
      </c>
      <c r="B224" s="57">
        <v>176.46</v>
      </c>
      <c r="C224" s="57">
        <v>176.46</v>
      </c>
      <c r="D224" s="55" t="s">
        <v>161</v>
      </c>
      <c r="E224" s="60">
        <v>45215</v>
      </c>
      <c r="F224" s="161">
        <v>3229</v>
      </c>
      <c r="G224" s="161">
        <v>3314</v>
      </c>
      <c r="H224" s="161">
        <v>2968</v>
      </c>
    </row>
    <row r="225" spans="1:8" s="59" customFormat="1" x14ac:dyDescent="0.25">
      <c r="A225" s="55" t="s">
        <v>129</v>
      </c>
      <c r="B225" s="57">
        <v>3870.57</v>
      </c>
      <c r="C225" s="57">
        <v>3744.39</v>
      </c>
      <c r="D225" s="55">
        <v>161001522</v>
      </c>
      <c r="E225" s="60">
        <v>45216</v>
      </c>
      <c r="F225" s="161">
        <v>4558</v>
      </c>
      <c r="G225" s="161">
        <v>4719</v>
      </c>
      <c r="H225" s="161">
        <v>4367</v>
      </c>
    </row>
    <row r="226" spans="1:8" s="59" customFormat="1" x14ac:dyDescent="0.25">
      <c r="A226" s="55" t="s">
        <v>122</v>
      </c>
      <c r="B226" s="57">
        <v>3908.03</v>
      </c>
      <c r="C226" s="57">
        <v>3900.3</v>
      </c>
      <c r="D226" s="55">
        <v>161011234</v>
      </c>
      <c r="E226" s="60">
        <v>45216</v>
      </c>
      <c r="F226" s="161">
        <v>4174</v>
      </c>
      <c r="G226" s="161">
        <v>3149</v>
      </c>
      <c r="H226" s="161">
        <v>2860</v>
      </c>
    </row>
    <row r="227" spans="1:8" s="59" customFormat="1" x14ac:dyDescent="0.25">
      <c r="A227" s="55" t="s">
        <v>133</v>
      </c>
      <c r="B227" s="57">
        <v>3867.45</v>
      </c>
      <c r="C227" s="57">
        <v>3867.45</v>
      </c>
      <c r="D227" s="55">
        <v>461000013</v>
      </c>
      <c r="E227" s="60">
        <v>45216</v>
      </c>
      <c r="F227" s="161">
        <v>4067</v>
      </c>
      <c r="G227" s="161">
        <v>3675</v>
      </c>
      <c r="H227" s="161">
        <v>3257</v>
      </c>
    </row>
    <row r="228" spans="1:8" s="59" customFormat="1" x14ac:dyDescent="0.25">
      <c r="A228" s="55" t="s">
        <v>123</v>
      </c>
      <c r="B228" s="57">
        <v>1190.3</v>
      </c>
      <c r="C228" s="57">
        <v>1190.3</v>
      </c>
      <c r="D228" s="55" t="s">
        <v>124</v>
      </c>
      <c r="E228" s="60">
        <v>45216</v>
      </c>
      <c r="F228" s="161">
        <v>3850</v>
      </c>
      <c r="G228" s="161">
        <v>3477</v>
      </c>
      <c r="H228" s="161">
        <v>3107</v>
      </c>
    </row>
    <row r="229" spans="1:8" s="59" customFormat="1" x14ac:dyDescent="0.25">
      <c r="A229" s="55" t="s">
        <v>162</v>
      </c>
      <c r="B229" s="57">
        <v>751.88</v>
      </c>
      <c r="C229" s="57">
        <v>751.88</v>
      </c>
      <c r="D229" s="55" t="s">
        <v>124</v>
      </c>
      <c r="E229" s="60">
        <v>45216</v>
      </c>
      <c r="F229" s="161">
        <v>4150</v>
      </c>
      <c r="G229" s="161">
        <v>3329</v>
      </c>
      <c r="H229" s="161">
        <v>2967</v>
      </c>
    </row>
    <row r="230" spans="1:8" s="59" customFormat="1" x14ac:dyDescent="0.25">
      <c r="A230" s="55" t="s">
        <v>163</v>
      </c>
      <c r="B230" s="57">
        <v>146.69476500000002</v>
      </c>
      <c r="C230" s="57">
        <v>147.21</v>
      </c>
      <c r="D230" s="55" t="s">
        <v>160</v>
      </c>
      <c r="E230" s="60">
        <v>45216</v>
      </c>
      <c r="F230" s="161">
        <v>2997</v>
      </c>
      <c r="G230" s="161">
        <v>4047</v>
      </c>
      <c r="H230" s="161">
        <v>3760</v>
      </c>
    </row>
    <row r="231" spans="1:8" s="59" customFormat="1" x14ac:dyDescent="0.25">
      <c r="A231" s="55" t="s">
        <v>152</v>
      </c>
      <c r="B231" s="57">
        <v>1362.743645</v>
      </c>
      <c r="C231" s="57">
        <v>1367.53</v>
      </c>
      <c r="D231" s="55" t="s">
        <v>160</v>
      </c>
      <c r="E231" s="60">
        <v>45216</v>
      </c>
      <c r="F231" s="161">
        <v>3677</v>
      </c>
      <c r="G231" s="161">
        <v>3676</v>
      </c>
      <c r="H231" s="161">
        <v>3353</v>
      </c>
    </row>
    <row r="232" spans="1:8" s="59" customFormat="1" x14ac:dyDescent="0.25">
      <c r="A232" s="55" t="s">
        <v>125</v>
      </c>
      <c r="B232" s="57">
        <v>197.05787500000002</v>
      </c>
      <c r="C232" s="57">
        <v>197.75</v>
      </c>
      <c r="D232" s="55" t="s">
        <v>160</v>
      </c>
      <c r="E232" s="60">
        <v>45216</v>
      </c>
      <c r="F232" s="161">
        <v>4079</v>
      </c>
      <c r="G232" s="161">
        <v>2742</v>
      </c>
      <c r="H232" s="161">
        <v>2486</v>
      </c>
    </row>
    <row r="233" spans="1:8" s="59" customFormat="1" x14ac:dyDescent="0.25">
      <c r="A233" s="55" t="s">
        <v>127</v>
      </c>
      <c r="B233" s="57">
        <v>205.30889500000001</v>
      </c>
      <c r="C233" s="57">
        <v>206.03</v>
      </c>
      <c r="D233" s="55" t="s">
        <v>160</v>
      </c>
      <c r="E233" s="60">
        <v>45216</v>
      </c>
      <c r="F233" s="161">
        <v>4279</v>
      </c>
      <c r="G233" s="161">
        <v>3809</v>
      </c>
      <c r="H233" s="161">
        <v>3574</v>
      </c>
    </row>
    <row r="234" spans="1:8" s="59" customFormat="1" x14ac:dyDescent="0.25">
      <c r="A234" s="55" t="s">
        <v>127</v>
      </c>
      <c r="B234" s="57">
        <v>268.52685500000007</v>
      </c>
      <c r="C234" s="57">
        <v>269.47000000000003</v>
      </c>
      <c r="D234" s="55" t="s">
        <v>160</v>
      </c>
      <c r="E234" s="60">
        <v>45216</v>
      </c>
      <c r="F234" s="161">
        <v>4279</v>
      </c>
      <c r="G234" s="161">
        <v>3809</v>
      </c>
      <c r="H234" s="161">
        <v>3574</v>
      </c>
    </row>
    <row r="235" spans="1:8" s="59" customFormat="1" x14ac:dyDescent="0.25">
      <c r="A235" s="55" t="s">
        <v>128</v>
      </c>
      <c r="B235" s="57">
        <v>398.75944000000004</v>
      </c>
      <c r="C235" s="57">
        <v>400.16</v>
      </c>
      <c r="D235" s="55" t="s">
        <v>160</v>
      </c>
      <c r="E235" s="60">
        <v>45216</v>
      </c>
      <c r="F235" s="161">
        <v>3601</v>
      </c>
      <c r="G235" s="161">
        <v>3814</v>
      </c>
      <c r="H235" s="161">
        <v>3565</v>
      </c>
    </row>
    <row r="236" spans="1:8" s="59" customFormat="1" x14ac:dyDescent="0.25">
      <c r="A236" s="55" t="s">
        <v>128</v>
      </c>
      <c r="B236" s="57">
        <v>378.13189</v>
      </c>
      <c r="C236" s="57">
        <v>379.46</v>
      </c>
      <c r="D236" s="55" t="s">
        <v>160</v>
      </c>
      <c r="E236" s="60">
        <v>45216</v>
      </c>
      <c r="F236" s="161">
        <v>3601</v>
      </c>
      <c r="G236" s="161">
        <v>3814</v>
      </c>
      <c r="H236" s="161">
        <v>3565</v>
      </c>
    </row>
    <row r="237" spans="1:8" s="59" customFormat="1" x14ac:dyDescent="0.25">
      <c r="A237" s="55" t="s">
        <v>138</v>
      </c>
      <c r="B237" s="57">
        <v>207.51</v>
      </c>
      <c r="C237" s="57">
        <v>207.51</v>
      </c>
      <c r="D237" s="55" t="s">
        <v>161</v>
      </c>
      <c r="E237" s="60">
        <v>45216</v>
      </c>
      <c r="F237" s="161">
        <v>4750</v>
      </c>
      <c r="G237" s="161">
        <v>3547</v>
      </c>
      <c r="H237" s="161">
        <v>3259</v>
      </c>
    </row>
    <row r="238" spans="1:8" s="59" customFormat="1" x14ac:dyDescent="0.25">
      <c r="A238" s="55" t="s">
        <v>129</v>
      </c>
      <c r="B238" s="57">
        <v>3612.86</v>
      </c>
      <c r="C238" s="57">
        <v>3518.44</v>
      </c>
      <c r="D238" s="55">
        <v>161001523</v>
      </c>
      <c r="E238" s="60">
        <v>45217</v>
      </c>
      <c r="F238" s="161">
        <v>4499</v>
      </c>
      <c r="G238" s="161">
        <v>3337</v>
      </c>
      <c r="H238" s="161">
        <v>2984</v>
      </c>
    </row>
    <row r="239" spans="1:8" s="59" customFormat="1" x14ac:dyDescent="0.25">
      <c r="A239" s="55" t="s">
        <v>117</v>
      </c>
      <c r="B239" s="57">
        <v>3745.62</v>
      </c>
      <c r="C239" s="57">
        <v>3745.35</v>
      </c>
      <c r="D239" s="55">
        <v>161001539</v>
      </c>
      <c r="E239" s="60">
        <v>45217</v>
      </c>
      <c r="F239" s="161">
        <v>3423</v>
      </c>
      <c r="G239" s="161">
        <v>3682</v>
      </c>
      <c r="H239" s="161">
        <v>3271</v>
      </c>
    </row>
    <row r="240" spans="1:8" s="59" customFormat="1" x14ac:dyDescent="0.25">
      <c r="A240" s="55" t="s">
        <v>136</v>
      </c>
      <c r="B240" s="57">
        <v>3941.87</v>
      </c>
      <c r="C240" s="57">
        <v>3912.7</v>
      </c>
      <c r="D240" s="55">
        <v>161011859</v>
      </c>
      <c r="E240" s="60">
        <v>45217</v>
      </c>
      <c r="F240" s="161">
        <v>4382</v>
      </c>
      <c r="G240" s="161">
        <v>2976</v>
      </c>
      <c r="H240" s="161">
        <v>2707</v>
      </c>
    </row>
    <row r="241" spans="1:8" s="59" customFormat="1" x14ac:dyDescent="0.25">
      <c r="A241" s="55" t="s">
        <v>162</v>
      </c>
      <c r="B241" s="57">
        <v>289.27999999999997</v>
      </c>
      <c r="C241" s="57">
        <v>289.27999999999997</v>
      </c>
      <c r="D241" s="55" t="s">
        <v>124</v>
      </c>
      <c r="E241" s="60">
        <v>45217</v>
      </c>
      <c r="F241" s="161">
        <v>4150</v>
      </c>
      <c r="G241" s="161">
        <v>3329</v>
      </c>
      <c r="H241" s="161">
        <v>2967</v>
      </c>
    </row>
    <row r="242" spans="1:8" s="59" customFormat="1" x14ac:dyDescent="0.25">
      <c r="A242" s="55" t="s">
        <v>163</v>
      </c>
      <c r="B242" s="57">
        <v>143.11733000000001</v>
      </c>
      <c r="C242" s="57">
        <v>143.62</v>
      </c>
      <c r="D242" s="55" t="s">
        <v>160</v>
      </c>
      <c r="E242" s="60">
        <v>45217</v>
      </c>
      <c r="F242" s="161">
        <v>3826</v>
      </c>
      <c r="G242" s="161">
        <v>3245</v>
      </c>
      <c r="H242" s="161">
        <v>2991</v>
      </c>
    </row>
    <row r="243" spans="1:8" s="59" customFormat="1" x14ac:dyDescent="0.25">
      <c r="A243" s="55" t="s">
        <v>152</v>
      </c>
      <c r="B243" s="57">
        <v>1365.633495</v>
      </c>
      <c r="C243" s="57">
        <v>1370.43</v>
      </c>
      <c r="D243" s="55" t="s">
        <v>160</v>
      </c>
      <c r="E243" s="60">
        <v>45217</v>
      </c>
      <c r="F243" s="161">
        <v>3944</v>
      </c>
      <c r="G243" s="161">
        <v>3433</v>
      </c>
      <c r="H243" s="161">
        <v>3186</v>
      </c>
    </row>
    <row r="244" spans="1:8" s="59" customFormat="1" x14ac:dyDescent="0.25">
      <c r="A244" s="55" t="s">
        <v>125</v>
      </c>
      <c r="B244" s="57">
        <v>197.96469000000002</v>
      </c>
      <c r="C244" s="57">
        <v>198.66</v>
      </c>
      <c r="D244" s="55" t="s">
        <v>160</v>
      </c>
      <c r="E244" s="60">
        <v>45217</v>
      </c>
      <c r="F244" s="161">
        <v>4166</v>
      </c>
      <c r="G244" s="161">
        <v>4004</v>
      </c>
      <c r="H244" s="161">
        <v>3741</v>
      </c>
    </row>
    <row r="245" spans="1:8" s="59" customFormat="1" x14ac:dyDescent="0.25">
      <c r="A245" s="55" t="s">
        <v>127</v>
      </c>
      <c r="B245" s="57">
        <v>176.828925</v>
      </c>
      <c r="C245" s="57">
        <v>177.45</v>
      </c>
      <c r="D245" s="55" t="s">
        <v>160</v>
      </c>
      <c r="E245" s="60">
        <v>45217</v>
      </c>
      <c r="F245" s="161">
        <v>3864</v>
      </c>
      <c r="G245" s="161">
        <v>3191</v>
      </c>
      <c r="H245" s="161">
        <v>2883</v>
      </c>
    </row>
    <row r="246" spans="1:8" s="59" customFormat="1" x14ac:dyDescent="0.25">
      <c r="A246" s="55" t="s">
        <v>127</v>
      </c>
      <c r="B246" s="57">
        <v>217.99433999999999</v>
      </c>
      <c r="C246" s="57">
        <v>218.76</v>
      </c>
      <c r="D246" s="55" t="s">
        <v>160</v>
      </c>
      <c r="E246" s="60">
        <v>45217</v>
      </c>
      <c r="F246" s="161">
        <v>3864</v>
      </c>
      <c r="G246" s="161">
        <v>3191</v>
      </c>
      <c r="H246" s="161">
        <v>2883</v>
      </c>
    </row>
    <row r="247" spans="1:8" s="59" customFormat="1" x14ac:dyDescent="0.25">
      <c r="A247" s="55" t="s">
        <v>128</v>
      </c>
      <c r="B247" s="57">
        <v>511.82233000000002</v>
      </c>
      <c r="C247" s="57">
        <v>513.62</v>
      </c>
      <c r="D247" s="55" t="s">
        <v>160</v>
      </c>
      <c r="E247" s="60">
        <v>45217</v>
      </c>
      <c r="F247" s="161">
        <v>3897</v>
      </c>
      <c r="G247" s="161">
        <v>3879</v>
      </c>
      <c r="H247" s="161">
        <v>3525</v>
      </c>
    </row>
    <row r="248" spans="1:8" s="59" customFormat="1" x14ac:dyDescent="0.25">
      <c r="A248" s="55" t="s">
        <v>128</v>
      </c>
      <c r="B248" s="57">
        <v>514.39330000000007</v>
      </c>
      <c r="C248" s="57">
        <v>516.20000000000005</v>
      </c>
      <c r="D248" s="55" t="s">
        <v>160</v>
      </c>
      <c r="E248" s="60">
        <v>45217</v>
      </c>
      <c r="F248" s="161">
        <v>3897</v>
      </c>
      <c r="G248" s="161">
        <v>3879</v>
      </c>
      <c r="H248" s="161">
        <v>3525</v>
      </c>
    </row>
    <row r="249" spans="1:8" s="59" customFormat="1" x14ac:dyDescent="0.25">
      <c r="A249" s="55" t="s">
        <v>134</v>
      </c>
      <c r="B249" s="57">
        <v>4196.45</v>
      </c>
      <c r="C249" s="57">
        <v>4223.71</v>
      </c>
      <c r="D249" s="55">
        <v>161001487</v>
      </c>
      <c r="E249" s="60">
        <v>45218</v>
      </c>
      <c r="F249" s="161">
        <v>4515</v>
      </c>
      <c r="G249" s="161">
        <v>3641</v>
      </c>
      <c r="H249" s="161">
        <v>3337</v>
      </c>
    </row>
    <row r="250" spans="1:8" s="59" customFormat="1" x14ac:dyDescent="0.25">
      <c r="A250" s="55" t="s">
        <v>129</v>
      </c>
      <c r="B250" s="57">
        <v>4192.63</v>
      </c>
      <c r="C250" s="57">
        <v>3986.09</v>
      </c>
      <c r="D250" s="55">
        <v>161001524</v>
      </c>
      <c r="E250" s="60">
        <v>45218</v>
      </c>
      <c r="F250" s="161">
        <v>4562</v>
      </c>
      <c r="G250" s="161">
        <v>3643</v>
      </c>
      <c r="H250" s="161">
        <v>3293</v>
      </c>
    </row>
    <row r="251" spans="1:8" s="59" customFormat="1" x14ac:dyDescent="0.25">
      <c r="A251" s="55" t="s">
        <v>135</v>
      </c>
      <c r="B251" s="57">
        <v>3368.94</v>
      </c>
      <c r="C251" s="57">
        <v>3203.55</v>
      </c>
      <c r="D251" s="55">
        <v>161002281</v>
      </c>
      <c r="E251" s="60">
        <v>45218</v>
      </c>
      <c r="F251" s="161">
        <v>3597</v>
      </c>
      <c r="G251" s="161">
        <v>2853</v>
      </c>
      <c r="H251" s="161">
        <v>2553</v>
      </c>
    </row>
    <row r="252" spans="1:8" s="59" customFormat="1" x14ac:dyDescent="0.25">
      <c r="A252" s="55" t="s">
        <v>133</v>
      </c>
      <c r="B252" s="57">
        <v>3592.2</v>
      </c>
      <c r="C252" s="57">
        <v>3592.2</v>
      </c>
      <c r="D252" s="55">
        <v>461000014</v>
      </c>
      <c r="E252" s="60">
        <v>45218</v>
      </c>
      <c r="F252" s="161">
        <v>4067</v>
      </c>
      <c r="G252" s="161">
        <v>3690</v>
      </c>
      <c r="H252" s="161">
        <v>3278</v>
      </c>
    </row>
    <row r="253" spans="1:8" s="59" customFormat="1" x14ac:dyDescent="0.25">
      <c r="A253" s="55" t="s">
        <v>163</v>
      </c>
      <c r="B253" s="57">
        <v>191.82625000000002</v>
      </c>
      <c r="C253" s="57">
        <v>192.5</v>
      </c>
      <c r="D253" s="55" t="s">
        <v>160</v>
      </c>
      <c r="E253" s="60">
        <v>45218</v>
      </c>
      <c r="F253" s="161">
        <v>4677</v>
      </c>
      <c r="G253" s="161">
        <v>2932</v>
      </c>
      <c r="H253" s="161">
        <v>2687</v>
      </c>
    </row>
    <row r="254" spans="1:8" s="59" customFormat="1" x14ac:dyDescent="0.25">
      <c r="A254" s="55" t="s">
        <v>152</v>
      </c>
      <c r="B254" s="57">
        <v>1611.6992399999999</v>
      </c>
      <c r="C254" s="57">
        <v>1617.36</v>
      </c>
      <c r="D254" s="55" t="s">
        <v>160</v>
      </c>
      <c r="E254" s="60">
        <v>45218</v>
      </c>
      <c r="F254" s="161">
        <v>4034</v>
      </c>
      <c r="G254" s="161">
        <v>3545</v>
      </c>
      <c r="H254" s="161">
        <v>3174</v>
      </c>
    </row>
    <row r="255" spans="1:8" s="59" customFormat="1" x14ac:dyDescent="0.25">
      <c r="A255" s="55" t="s">
        <v>125</v>
      </c>
      <c r="B255" s="57">
        <v>197.88497000000001</v>
      </c>
      <c r="C255" s="57">
        <v>198.58</v>
      </c>
      <c r="D255" s="55" t="s">
        <v>160</v>
      </c>
      <c r="E255" s="60">
        <v>45218</v>
      </c>
      <c r="F255" s="161">
        <v>4101</v>
      </c>
      <c r="G255" s="161">
        <v>3174</v>
      </c>
      <c r="H255" s="161">
        <v>2845</v>
      </c>
    </row>
    <row r="256" spans="1:8" s="59" customFormat="1" x14ac:dyDescent="0.25">
      <c r="A256" s="55" t="s">
        <v>127</v>
      </c>
      <c r="B256" s="57">
        <v>340.61366500000003</v>
      </c>
      <c r="C256" s="57">
        <v>341.81</v>
      </c>
      <c r="D256" s="55" t="s">
        <v>160</v>
      </c>
      <c r="E256" s="60">
        <v>45218</v>
      </c>
      <c r="F256" s="161">
        <v>3707</v>
      </c>
      <c r="G256" s="161">
        <v>3140</v>
      </c>
      <c r="H256" s="161">
        <v>2870</v>
      </c>
    </row>
    <row r="257" spans="1:8" s="59" customFormat="1" x14ac:dyDescent="0.25">
      <c r="A257" s="55" t="s">
        <v>127</v>
      </c>
      <c r="B257" s="57">
        <v>659.39401500000008</v>
      </c>
      <c r="C257" s="57">
        <v>661.71</v>
      </c>
      <c r="D257" s="55" t="s">
        <v>160</v>
      </c>
      <c r="E257" s="60">
        <v>45218</v>
      </c>
      <c r="F257" s="161">
        <v>3707</v>
      </c>
      <c r="G257" s="161">
        <v>3140</v>
      </c>
      <c r="H257" s="161">
        <v>2870</v>
      </c>
    </row>
    <row r="258" spans="1:8" s="59" customFormat="1" x14ac:dyDescent="0.25">
      <c r="A258" s="55" t="s">
        <v>128</v>
      </c>
      <c r="B258" s="57">
        <v>335.72084999999998</v>
      </c>
      <c r="C258" s="57">
        <v>336.9</v>
      </c>
      <c r="D258" s="55" t="s">
        <v>160</v>
      </c>
      <c r="E258" s="60">
        <v>45218</v>
      </c>
      <c r="F258" s="161">
        <v>4374</v>
      </c>
      <c r="G258" s="161">
        <v>3105</v>
      </c>
      <c r="H258" s="161">
        <v>2933</v>
      </c>
    </row>
    <row r="259" spans="1:8" s="59" customFormat="1" x14ac:dyDescent="0.25">
      <c r="A259" s="55" t="s">
        <v>128</v>
      </c>
      <c r="B259" s="57">
        <v>438.40021000000002</v>
      </c>
      <c r="C259" s="57">
        <v>439.94</v>
      </c>
      <c r="D259" s="55" t="s">
        <v>160</v>
      </c>
      <c r="E259" s="60">
        <v>45218</v>
      </c>
      <c r="F259" s="161">
        <v>4374</v>
      </c>
      <c r="G259" s="161">
        <v>3105</v>
      </c>
      <c r="H259" s="161">
        <v>2933</v>
      </c>
    </row>
    <row r="260" spans="1:8" s="59" customFormat="1" x14ac:dyDescent="0.25">
      <c r="A260" s="55" t="s">
        <v>138</v>
      </c>
      <c r="B260" s="57">
        <v>442.83</v>
      </c>
      <c r="C260" s="57">
        <v>442.83</v>
      </c>
      <c r="D260" s="55" t="s">
        <v>161</v>
      </c>
      <c r="E260" s="60">
        <v>45218</v>
      </c>
      <c r="F260" s="161">
        <v>3663</v>
      </c>
      <c r="G260" s="161">
        <v>3325</v>
      </c>
      <c r="H260" s="161">
        <v>3061</v>
      </c>
    </row>
    <row r="261" spans="1:8" s="59" customFormat="1" x14ac:dyDescent="0.25">
      <c r="A261" s="55" t="s">
        <v>122</v>
      </c>
      <c r="B261" s="57">
        <v>3814.71</v>
      </c>
      <c r="C261" s="57">
        <v>3748.76</v>
      </c>
      <c r="D261" s="55">
        <v>161011243</v>
      </c>
      <c r="E261" s="60">
        <v>45219</v>
      </c>
      <c r="F261" s="161">
        <v>4150</v>
      </c>
      <c r="G261" s="161">
        <v>3012</v>
      </c>
      <c r="H261" s="161">
        <v>2711</v>
      </c>
    </row>
    <row r="262" spans="1:8" s="59" customFormat="1" x14ac:dyDescent="0.25">
      <c r="A262" s="55" t="s">
        <v>159</v>
      </c>
      <c r="B262" s="57">
        <v>4082.92</v>
      </c>
      <c r="C262" s="57">
        <v>3880.01</v>
      </c>
      <c r="D262" s="55">
        <v>461000029</v>
      </c>
      <c r="E262" s="60">
        <v>45219</v>
      </c>
      <c r="F262" s="161">
        <v>4450</v>
      </c>
      <c r="G262" s="161">
        <v>3565</v>
      </c>
      <c r="H262" s="161">
        <v>3262</v>
      </c>
    </row>
    <row r="263" spans="1:8" s="59" customFormat="1" x14ac:dyDescent="0.25">
      <c r="A263" s="55" t="s">
        <v>165</v>
      </c>
      <c r="B263" s="57">
        <v>4130.75</v>
      </c>
      <c r="C263" s="57">
        <v>4130.75</v>
      </c>
      <c r="D263" s="55">
        <v>482000116</v>
      </c>
      <c r="E263" s="60">
        <v>45219</v>
      </c>
      <c r="F263" s="161">
        <v>4125</v>
      </c>
      <c r="G263" s="161">
        <v>3603</v>
      </c>
      <c r="H263" s="161">
        <v>3168</v>
      </c>
    </row>
    <row r="264" spans="1:8" s="59" customFormat="1" x14ac:dyDescent="0.25">
      <c r="A264" s="55" t="s">
        <v>163</v>
      </c>
      <c r="B264" s="57">
        <v>306.94193000000001</v>
      </c>
      <c r="C264" s="57">
        <v>308.02</v>
      </c>
      <c r="D264" s="55" t="s">
        <v>160</v>
      </c>
      <c r="E264" s="60">
        <v>45219</v>
      </c>
      <c r="F264" s="161">
        <v>4245</v>
      </c>
      <c r="G264" s="161">
        <v>3102</v>
      </c>
      <c r="H264" s="161">
        <v>2775</v>
      </c>
    </row>
    <row r="265" spans="1:8" s="59" customFormat="1" x14ac:dyDescent="0.25">
      <c r="A265" s="55" t="s">
        <v>152</v>
      </c>
      <c r="B265" s="57">
        <v>1730.7311650000001</v>
      </c>
      <c r="C265" s="57">
        <v>1736.81</v>
      </c>
      <c r="D265" s="55" t="s">
        <v>160</v>
      </c>
      <c r="E265" s="60">
        <v>45219</v>
      </c>
      <c r="F265" s="161">
        <v>4661</v>
      </c>
      <c r="G265" s="161">
        <v>3014</v>
      </c>
      <c r="H265" s="161">
        <v>2706</v>
      </c>
    </row>
    <row r="266" spans="1:8" s="59" customFormat="1" x14ac:dyDescent="0.25">
      <c r="A266" s="55" t="s">
        <v>125</v>
      </c>
      <c r="B266" s="57">
        <v>341.73971</v>
      </c>
      <c r="C266" s="57">
        <v>342.94</v>
      </c>
      <c r="D266" s="55" t="s">
        <v>160</v>
      </c>
      <c r="E266" s="60">
        <v>45219</v>
      </c>
      <c r="F266" s="161">
        <v>3474</v>
      </c>
      <c r="G266" s="161">
        <v>3926</v>
      </c>
      <c r="H266" s="161">
        <v>3626</v>
      </c>
    </row>
    <row r="267" spans="1:8" s="59" customFormat="1" x14ac:dyDescent="0.25">
      <c r="A267" s="55" t="s">
        <v>125</v>
      </c>
      <c r="B267" s="57">
        <v>178.13434000000001</v>
      </c>
      <c r="C267" s="57">
        <v>178.76</v>
      </c>
      <c r="D267" s="55" t="s">
        <v>160</v>
      </c>
      <c r="E267" s="60">
        <v>45219</v>
      </c>
      <c r="F267" s="161">
        <v>3474</v>
      </c>
      <c r="G267" s="161">
        <v>3926</v>
      </c>
      <c r="H267" s="161">
        <v>3626</v>
      </c>
    </row>
    <row r="268" spans="1:8" s="59" customFormat="1" x14ac:dyDescent="0.25">
      <c r="A268" s="55" t="s">
        <v>127</v>
      </c>
      <c r="B268" s="57">
        <v>416.83595000000003</v>
      </c>
      <c r="C268" s="57">
        <v>418.3</v>
      </c>
      <c r="D268" s="55" t="s">
        <v>160</v>
      </c>
      <c r="E268" s="60">
        <v>45219</v>
      </c>
      <c r="F268" s="161">
        <v>3556</v>
      </c>
      <c r="G268" s="161">
        <v>3646</v>
      </c>
      <c r="H268" s="161">
        <v>3314</v>
      </c>
    </row>
    <row r="269" spans="1:8" s="59" customFormat="1" x14ac:dyDescent="0.25">
      <c r="A269" s="55" t="s">
        <v>127</v>
      </c>
      <c r="B269" s="57">
        <v>132.96299500000001</v>
      </c>
      <c r="C269" s="57">
        <v>133.43</v>
      </c>
      <c r="D269" s="55" t="s">
        <v>160</v>
      </c>
      <c r="E269" s="60">
        <v>45219</v>
      </c>
      <c r="F269" s="161">
        <v>3556</v>
      </c>
      <c r="G269" s="161">
        <v>3646</v>
      </c>
      <c r="H269" s="161">
        <v>3314</v>
      </c>
    </row>
    <row r="270" spans="1:8" s="59" customFormat="1" x14ac:dyDescent="0.25">
      <c r="A270" s="55" t="s">
        <v>128</v>
      </c>
      <c r="B270" s="57">
        <v>343.75263999999999</v>
      </c>
      <c r="C270" s="57">
        <v>344.96</v>
      </c>
      <c r="D270" s="55" t="s">
        <v>160</v>
      </c>
      <c r="E270" s="60">
        <v>45219</v>
      </c>
      <c r="F270" s="161">
        <v>3785</v>
      </c>
      <c r="G270" s="161">
        <v>3324</v>
      </c>
      <c r="H270" s="161">
        <v>2966</v>
      </c>
    </row>
    <row r="271" spans="1:8" s="59" customFormat="1" x14ac:dyDescent="0.25">
      <c r="A271" s="55" t="s">
        <v>128</v>
      </c>
      <c r="B271" s="57">
        <v>487.08920000000006</v>
      </c>
      <c r="C271" s="57">
        <v>488.8</v>
      </c>
      <c r="D271" s="55" t="s">
        <v>160</v>
      </c>
      <c r="E271" s="60">
        <v>45219</v>
      </c>
      <c r="F271" s="161">
        <v>3785</v>
      </c>
      <c r="G271" s="161">
        <v>3324</v>
      </c>
      <c r="H271" s="161">
        <v>2966</v>
      </c>
    </row>
    <row r="272" spans="1:8" s="59" customFormat="1" x14ac:dyDescent="0.25">
      <c r="A272" s="55" t="s">
        <v>138</v>
      </c>
      <c r="B272" s="57">
        <v>363.54</v>
      </c>
      <c r="C272" s="57">
        <v>363.54</v>
      </c>
      <c r="D272" s="55" t="s">
        <v>161</v>
      </c>
      <c r="E272" s="60">
        <v>45219</v>
      </c>
      <c r="F272" s="161">
        <v>3973</v>
      </c>
      <c r="G272" s="161">
        <v>3646</v>
      </c>
      <c r="H272" s="161">
        <v>3287</v>
      </c>
    </row>
    <row r="273" spans="1:8" s="59" customFormat="1" x14ac:dyDescent="0.25">
      <c r="A273" s="55" t="s">
        <v>129</v>
      </c>
      <c r="B273" s="57">
        <v>3875.35</v>
      </c>
      <c r="C273" s="57">
        <v>3781.81</v>
      </c>
      <c r="D273" s="55">
        <v>161001525</v>
      </c>
      <c r="E273" s="60">
        <v>45220</v>
      </c>
      <c r="F273" s="161">
        <v>4601</v>
      </c>
      <c r="G273" s="161">
        <v>3631</v>
      </c>
      <c r="H273" s="161">
        <v>3292</v>
      </c>
    </row>
    <row r="274" spans="1:8" s="59" customFormat="1" x14ac:dyDescent="0.25">
      <c r="A274" s="55" t="s">
        <v>117</v>
      </c>
      <c r="B274" s="57">
        <v>3886.4</v>
      </c>
      <c r="C274" s="57">
        <v>3544.6</v>
      </c>
      <c r="D274" s="55">
        <v>161001542</v>
      </c>
      <c r="E274" s="60">
        <v>45220</v>
      </c>
      <c r="F274" s="161">
        <v>3933</v>
      </c>
      <c r="G274" s="161">
        <v>3506</v>
      </c>
      <c r="H274" s="161">
        <v>3183</v>
      </c>
    </row>
    <row r="275" spans="1:8" s="59" customFormat="1" x14ac:dyDescent="0.25">
      <c r="A275" s="55" t="s">
        <v>122</v>
      </c>
      <c r="B275" s="57">
        <v>4055.25</v>
      </c>
      <c r="C275" s="57">
        <v>3931.25</v>
      </c>
      <c r="D275" s="55">
        <v>161011245</v>
      </c>
      <c r="E275" s="60">
        <v>45220</v>
      </c>
      <c r="F275" s="161">
        <v>4230</v>
      </c>
      <c r="G275" s="161">
        <v>3301</v>
      </c>
      <c r="H275" s="161">
        <v>2997</v>
      </c>
    </row>
    <row r="276" spans="1:8" s="59" customFormat="1" x14ac:dyDescent="0.25">
      <c r="A276" s="55" t="s">
        <v>130</v>
      </c>
      <c r="B276" s="57">
        <v>4139.3</v>
      </c>
      <c r="C276" s="57">
        <v>3831.17</v>
      </c>
      <c r="D276" s="55">
        <v>162006601</v>
      </c>
      <c r="E276" s="60">
        <v>45220</v>
      </c>
      <c r="F276" s="161">
        <v>3186</v>
      </c>
      <c r="G276" s="161">
        <v>3456</v>
      </c>
      <c r="H276" s="161">
        <v>3160</v>
      </c>
    </row>
    <row r="277" spans="1:8" s="59" customFormat="1" x14ac:dyDescent="0.25">
      <c r="A277" s="55" t="s">
        <v>133</v>
      </c>
      <c r="B277" s="57">
        <v>3738.48</v>
      </c>
      <c r="C277" s="57">
        <v>3738.48</v>
      </c>
      <c r="D277" s="55">
        <v>461000015</v>
      </c>
      <c r="E277" s="60">
        <v>45220</v>
      </c>
      <c r="F277" s="161">
        <v>4067</v>
      </c>
      <c r="G277" s="161">
        <v>3587</v>
      </c>
      <c r="H277" s="161">
        <v>3162</v>
      </c>
    </row>
    <row r="278" spans="1:8" s="59" customFormat="1" x14ac:dyDescent="0.25">
      <c r="A278" s="55" t="s">
        <v>165</v>
      </c>
      <c r="B278" s="57">
        <v>4064.61</v>
      </c>
      <c r="C278" s="57">
        <v>4064.61</v>
      </c>
      <c r="D278" s="55">
        <v>482000117</v>
      </c>
      <c r="E278" s="60">
        <v>45220</v>
      </c>
      <c r="F278" s="161">
        <v>4125</v>
      </c>
      <c r="G278" s="161">
        <v>3590</v>
      </c>
      <c r="H278" s="161">
        <v>3190</v>
      </c>
    </row>
    <row r="279" spans="1:8" s="59" customFormat="1" x14ac:dyDescent="0.25">
      <c r="A279" s="55" t="s">
        <v>163</v>
      </c>
      <c r="B279" s="57">
        <v>380.67296500000003</v>
      </c>
      <c r="C279" s="57">
        <v>382.01</v>
      </c>
      <c r="D279" s="55" t="s">
        <v>160</v>
      </c>
      <c r="E279" s="60">
        <v>45220</v>
      </c>
      <c r="F279" s="161">
        <v>3327</v>
      </c>
      <c r="G279" s="161">
        <v>3353</v>
      </c>
      <c r="H279" s="161">
        <v>3066</v>
      </c>
    </row>
    <row r="280" spans="1:8" s="59" customFormat="1" x14ac:dyDescent="0.25">
      <c r="A280" s="55" t="s">
        <v>152</v>
      </c>
      <c r="B280" s="57">
        <v>1595.67552</v>
      </c>
      <c r="C280" s="57">
        <v>1601.28</v>
      </c>
      <c r="D280" s="55" t="s">
        <v>160</v>
      </c>
      <c r="E280" s="60">
        <v>45220</v>
      </c>
      <c r="F280" s="161">
        <v>4490</v>
      </c>
      <c r="G280" s="161">
        <v>3696</v>
      </c>
      <c r="H280" s="161">
        <v>3321</v>
      </c>
    </row>
    <row r="281" spans="1:8" s="59" customFormat="1" x14ac:dyDescent="0.25">
      <c r="A281" s="55" t="s">
        <v>125</v>
      </c>
      <c r="B281" s="57">
        <v>460.00433000000004</v>
      </c>
      <c r="C281" s="57">
        <v>461.62</v>
      </c>
      <c r="D281" s="55" t="s">
        <v>160</v>
      </c>
      <c r="E281" s="60">
        <v>45220</v>
      </c>
      <c r="F281" s="161">
        <v>3484</v>
      </c>
      <c r="G281" s="161">
        <v>3140</v>
      </c>
      <c r="H281" s="161">
        <v>2889</v>
      </c>
    </row>
    <row r="282" spans="1:8" s="59" customFormat="1" x14ac:dyDescent="0.25">
      <c r="A282" s="55" t="s">
        <v>125</v>
      </c>
      <c r="B282" s="57">
        <v>697.00192500000003</v>
      </c>
      <c r="C282" s="57">
        <v>699.45</v>
      </c>
      <c r="D282" s="55" t="s">
        <v>160</v>
      </c>
      <c r="E282" s="60">
        <v>45220</v>
      </c>
      <c r="F282" s="161">
        <v>3484</v>
      </c>
      <c r="G282" s="161">
        <v>3140</v>
      </c>
      <c r="H282" s="161">
        <v>2889</v>
      </c>
    </row>
    <row r="283" spans="1:8" s="59" customFormat="1" x14ac:dyDescent="0.25">
      <c r="A283" s="55" t="s">
        <v>127</v>
      </c>
      <c r="B283" s="57">
        <v>275.26319500000005</v>
      </c>
      <c r="C283" s="57">
        <v>276.23</v>
      </c>
      <c r="D283" s="55" t="s">
        <v>160</v>
      </c>
      <c r="E283" s="60">
        <v>45220</v>
      </c>
      <c r="F283" s="161">
        <v>3930</v>
      </c>
      <c r="G283" s="161">
        <v>3432</v>
      </c>
      <c r="H283" s="161">
        <v>3135</v>
      </c>
    </row>
    <row r="284" spans="1:8" s="59" customFormat="1" x14ac:dyDescent="0.25">
      <c r="A284" s="55" t="s">
        <v>127</v>
      </c>
      <c r="B284" s="57">
        <v>246.74336500000004</v>
      </c>
      <c r="C284" s="57">
        <v>247.61</v>
      </c>
      <c r="D284" s="55" t="s">
        <v>160</v>
      </c>
      <c r="E284" s="60">
        <v>45220</v>
      </c>
      <c r="F284" s="161">
        <v>3930</v>
      </c>
      <c r="G284" s="161">
        <v>3432</v>
      </c>
      <c r="H284" s="161">
        <v>3135</v>
      </c>
    </row>
    <row r="285" spans="1:8" s="59" customFormat="1" x14ac:dyDescent="0.25">
      <c r="A285" s="55" t="s">
        <v>128</v>
      </c>
      <c r="B285" s="57">
        <v>419.29730499999999</v>
      </c>
      <c r="C285" s="57">
        <v>420.77</v>
      </c>
      <c r="D285" s="55" t="s">
        <v>160</v>
      </c>
      <c r="E285" s="60">
        <v>45220</v>
      </c>
      <c r="F285" s="161">
        <v>3858</v>
      </c>
      <c r="G285" s="161">
        <v>3432</v>
      </c>
      <c r="H285" s="161">
        <v>3105</v>
      </c>
    </row>
    <row r="286" spans="1:8" s="59" customFormat="1" x14ac:dyDescent="0.25">
      <c r="A286" s="55" t="s">
        <v>128</v>
      </c>
      <c r="B286" s="57">
        <v>487.10912999999999</v>
      </c>
      <c r="C286" s="57">
        <v>488.82</v>
      </c>
      <c r="D286" s="55" t="s">
        <v>160</v>
      </c>
      <c r="E286" s="60">
        <v>45220</v>
      </c>
      <c r="F286" s="161">
        <v>3858</v>
      </c>
      <c r="G286" s="161">
        <v>3432</v>
      </c>
      <c r="H286" s="161">
        <v>3105</v>
      </c>
    </row>
    <row r="287" spans="1:8" s="59" customFormat="1" x14ac:dyDescent="0.25">
      <c r="A287" s="55" t="s">
        <v>138</v>
      </c>
      <c r="B287" s="57">
        <v>215.55</v>
      </c>
      <c r="C287" s="57">
        <v>215.55</v>
      </c>
      <c r="D287" s="55" t="s">
        <v>161</v>
      </c>
      <c r="E287" s="60">
        <v>45220</v>
      </c>
      <c r="F287" s="161">
        <v>4283</v>
      </c>
      <c r="G287" s="161">
        <v>3736</v>
      </c>
      <c r="H287" s="161">
        <v>3403</v>
      </c>
    </row>
    <row r="288" spans="1:8" s="59" customFormat="1" x14ac:dyDescent="0.25">
      <c r="A288" s="55" t="s">
        <v>129</v>
      </c>
      <c r="B288" s="57">
        <v>3962.43</v>
      </c>
      <c r="C288" s="57">
        <v>3751.01</v>
      </c>
      <c r="D288" s="55">
        <v>161001526</v>
      </c>
      <c r="E288" s="60">
        <v>45221</v>
      </c>
      <c r="F288" s="161">
        <v>4803</v>
      </c>
      <c r="G288" s="161">
        <v>3815</v>
      </c>
      <c r="H288" s="161">
        <v>3486</v>
      </c>
    </row>
    <row r="289" spans="1:8" s="59" customFormat="1" x14ac:dyDescent="0.25">
      <c r="A289" s="55" t="s">
        <v>122</v>
      </c>
      <c r="B289" s="57">
        <v>3868.02</v>
      </c>
      <c r="C289" s="57">
        <v>3616</v>
      </c>
      <c r="D289" s="55">
        <v>161011250</v>
      </c>
      <c r="E289" s="60">
        <v>45221</v>
      </c>
      <c r="F289" s="161">
        <v>4063</v>
      </c>
      <c r="G289" s="161">
        <v>4454</v>
      </c>
      <c r="H289" s="161">
        <v>4034</v>
      </c>
    </row>
    <row r="290" spans="1:8" s="59" customFormat="1" x14ac:dyDescent="0.25">
      <c r="A290" s="55" t="s">
        <v>163</v>
      </c>
      <c r="B290" s="57">
        <v>367.04084499999999</v>
      </c>
      <c r="C290" s="57">
        <v>368.33</v>
      </c>
      <c r="D290" s="55" t="s">
        <v>160</v>
      </c>
      <c r="E290" s="60">
        <v>45221</v>
      </c>
      <c r="F290" s="161">
        <v>3342</v>
      </c>
      <c r="G290" s="161">
        <v>3331</v>
      </c>
      <c r="H290" s="161">
        <v>3076</v>
      </c>
    </row>
    <row r="291" spans="1:8" s="59" customFormat="1" x14ac:dyDescent="0.25">
      <c r="A291" s="55" t="s">
        <v>152</v>
      </c>
      <c r="B291" s="57">
        <v>1460.7693500000003</v>
      </c>
      <c r="C291" s="57">
        <v>1465.9</v>
      </c>
      <c r="D291" s="55" t="s">
        <v>160</v>
      </c>
      <c r="E291" s="60">
        <v>45221</v>
      </c>
      <c r="F291" s="161">
        <v>4351</v>
      </c>
      <c r="G291" s="161">
        <v>3378</v>
      </c>
      <c r="H291" s="161">
        <v>3109</v>
      </c>
    </row>
    <row r="292" spans="1:8" s="59" customFormat="1" x14ac:dyDescent="0.25">
      <c r="A292" s="55" t="s">
        <v>125</v>
      </c>
      <c r="B292" s="57">
        <v>512.02163000000007</v>
      </c>
      <c r="C292" s="57">
        <v>513.82000000000005</v>
      </c>
      <c r="D292" s="55" t="s">
        <v>160</v>
      </c>
      <c r="E292" s="60">
        <v>45221</v>
      </c>
      <c r="F292" s="161">
        <v>4752</v>
      </c>
      <c r="G292" s="161">
        <v>3101</v>
      </c>
      <c r="H292" s="161">
        <v>2821</v>
      </c>
    </row>
    <row r="293" spans="1:8" s="59" customFormat="1" x14ac:dyDescent="0.25">
      <c r="A293" s="55" t="s">
        <v>125</v>
      </c>
      <c r="B293" s="57">
        <v>662.02477500000009</v>
      </c>
      <c r="C293" s="57">
        <v>664.35</v>
      </c>
      <c r="D293" s="55" t="s">
        <v>160</v>
      </c>
      <c r="E293" s="60">
        <v>45221</v>
      </c>
      <c r="F293" s="161">
        <v>4752</v>
      </c>
      <c r="G293" s="161">
        <v>3101</v>
      </c>
      <c r="H293" s="161">
        <v>2821</v>
      </c>
    </row>
    <row r="294" spans="1:8" s="59" customFormat="1" x14ac:dyDescent="0.25">
      <c r="A294" s="55" t="s">
        <v>127</v>
      </c>
      <c r="B294" s="57">
        <v>85.848475000000008</v>
      </c>
      <c r="C294" s="57">
        <v>86.15</v>
      </c>
      <c r="D294" s="55" t="s">
        <v>160</v>
      </c>
      <c r="E294" s="60">
        <v>45221</v>
      </c>
      <c r="F294" s="161">
        <v>3562</v>
      </c>
      <c r="G294" s="161">
        <v>3361</v>
      </c>
      <c r="H294" s="161">
        <v>3079</v>
      </c>
    </row>
    <row r="295" spans="1:8" s="59" customFormat="1" x14ac:dyDescent="0.25">
      <c r="A295" s="55" t="s">
        <v>127</v>
      </c>
      <c r="B295" s="57">
        <v>453.41746499999999</v>
      </c>
      <c r="C295" s="57">
        <v>455.01</v>
      </c>
      <c r="D295" s="55" t="s">
        <v>160</v>
      </c>
      <c r="E295" s="60">
        <v>45221</v>
      </c>
      <c r="F295" s="161">
        <v>3562</v>
      </c>
      <c r="G295" s="161">
        <v>3361</v>
      </c>
      <c r="H295" s="161">
        <v>3079</v>
      </c>
    </row>
    <row r="296" spans="1:8" s="59" customFormat="1" x14ac:dyDescent="0.25">
      <c r="A296" s="55" t="s">
        <v>128</v>
      </c>
      <c r="B296" s="57">
        <v>396.86608999999999</v>
      </c>
      <c r="C296" s="57">
        <v>398.26</v>
      </c>
      <c r="D296" s="55" t="s">
        <v>160</v>
      </c>
      <c r="E296" s="60">
        <v>45221</v>
      </c>
      <c r="F296" s="161">
        <v>3586</v>
      </c>
      <c r="G296" s="161">
        <v>3442</v>
      </c>
      <c r="H296" s="161">
        <v>3130</v>
      </c>
    </row>
    <row r="297" spans="1:8" s="59" customFormat="1" x14ac:dyDescent="0.25">
      <c r="A297" s="55" t="s">
        <v>128</v>
      </c>
      <c r="B297" s="57">
        <v>554.71168999999998</v>
      </c>
      <c r="C297" s="57">
        <v>556.66</v>
      </c>
      <c r="D297" s="55" t="s">
        <v>160</v>
      </c>
      <c r="E297" s="60">
        <v>45221</v>
      </c>
      <c r="F297" s="161">
        <v>3586</v>
      </c>
      <c r="G297" s="161">
        <v>3442</v>
      </c>
      <c r="H297" s="161">
        <v>3130</v>
      </c>
    </row>
    <row r="298" spans="1:8" s="59" customFormat="1" x14ac:dyDescent="0.25">
      <c r="A298" s="55" t="s">
        <v>138</v>
      </c>
      <c r="B298" s="57">
        <v>216.1</v>
      </c>
      <c r="C298" s="57">
        <v>216.1</v>
      </c>
      <c r="D298" s="55" t="s">
        <v>161</v>
      </c>
      <c r="E298" s="60">
        <v>45221</v>
      </c>
      <c r="F298" s="161">
        <v>4750</v>
      </c>
      <c r="G298" s="161">
        <v>3785</v>
      </c>
      <c r="H298" s="161">
        <v>3383</v>
      </c>
    </row>
    <row r="299" spans="1:8" s="59" customFormat="1" x14ac:dyDescent="0.25">
      <c r="A299" s="55" t="s">
        <v>133</v>
      </c>
      <c r="B299" s="57">
        <v>4097.12</v>
      </c>
      <c r="C299" s="57">
        <v>4097.12</v>
      </c>
      <c r="D299" s="55">
        <v>461000017</v>
      </c>
      <c r="E299" s="60">
        <v>45222</v>
      </c>
      <c r="F299" s="161">
        <v>4067</v>
      </c>
      <c r="G299" s="161">
        <v>3576</v>
      </c>
      <c r="H299" s="161">
        <v>3171</v>
      </c>
    </row>
    <row r="300" spans="1:8" s="59" customFormat="1" x14ac:dyDescent="0.25">
      <c r="A300" s="55" t="s">
        <v>165</v>
      </c>
      <c r="B300" s="57">
        <v>3983.99</v>
      </c>
      <c r="C300" s="57">
        <v>3983.99</v>
      </c>
      <c r="D300" s="55">
        <v>482000118</v>
      </c>
      <c r="E300" s="60">
        <v>45222</v>
      </c>
      <c r="F300" s="161">
        <v>4125</v>
      </c>
      <c r="G300" s="161">
        <v>3424</v>
      </c>
      <c r="H300" s="161">
        <v>3074</v>
      </c>
    </row>
    <row r="301" spans="1:8" s="59" customFormat="1" x14ac:dyDescent="0.25">
      <c r="A301" s="55" t="s">
        <v>163</v>
      </c>
      <c r="B301" s="57">
        <v>377.26493499999998</v>
      </c>
      <c r="C301" s="57">
        <v>378.59</v>
      </c>
      <c r="D301" s="55" t="s">
        <v>160</v>
      </c>
      <c r="E301" s="60">
        <v>45222</v>
      </c>
      <c r="F301" s="161">
        <v>5049</v>
      </c>
      <c r="G301" s="161">
        <v>4323</v>
      </c>
      <c r="H301" s="161">
        <v>4071</v>
      </c>
    </row>
    <row r="302" spans="1:8" s="59" customFormat="1" x14ac:dyDescent="0.25">
      <c r="A302" s="55" t="s">
        <v>152</v>
      </c>
      <c r="B302" s="57">
        <v>1227.9371250000002</v>
      </c>
      <c r="C302" s="57">
        <v>1232.25</v>
      </c>
      <c r="D302" s="55" t="s">
        <v>160</v>
      </c>
      <c r="E302" s="60">
        <v>45222</v>
      </c>
      <c r="F302" s="161">
        <v>3712</v>
      </c>
      <c r="G302" s="161">
        <v>3381</v>
      </c>
      <c r="H302" s="161">
        <v>3104</v>
      </c>
    </row>
    <row r="303" spans="1:8" s="59" customFormat="1" x14ac:dyDescent="0.25">
      <c r="A303" s="55" t="s">
        <v>125</v>
      </c>
      <c r="B303" s="57">
        <v>483.36229000000003</v>
      </c>
      <c r="C303" s="57">
        <v>485.06</v>
      </c>
      <c r="D303" s="55" t="s">
        <v>160</v>
      </c>
      <c r="E303" s="60">
        <v>45222</v>
      </c>
      <c r="F303" s="161">
        <v>4337</v>
      </c>
      <c r="G303" s="161">
        <v>3831</v>
      </c>
      <c r="H303" s="161">
        <v>3546</v>
      </c>
    </row>
    <row r="304" spans="1:8" s="59" customFormat="1" x14ac:dyDescent="0.25">
      <c r="A304" s="55" t="s">
        <v>125</v>
      </c>
      <c r="B304" s="57">
        <v>692.68708000000004</v>
      </c>
      <c r="C304" s="57">
        <v>695.12</v>
      </c>
      <c r="D304" s="55" t="s">
        <v>160</v>
      </c>
      <c r="E304" s="60">
        <v>45222</v>
      </c>
      <c r="F304" s="161">
        <v>4337</v>
      </c>
      <c r="G304" s="161">
        <v>3831</v>
      </c>
      <c r="H304" s="161">
        <v>3546</v>
      </c>
    </row>
    <row r="305" spans="1:8" s="59" customFormat="1" x14ac:dyDescent="0.25">
      <c r="A305" s="55" t="s">
        <v>127</v>
      </c>
      <c r="B305" s="57">
        <v>256.81798000000003</v>
      </c>
      <c r="C305" s="57">
        <v>257.72000000000003</v>
      </c>
      <c r="D305" s="55" t="s">
        <v>160</v>
      </c>
      <c r="E305" s="60">
        <v>45222</v>
      </c>
      <c r="F305" s="161">
        <v>4217</v>
      </c>
      <c r="G305" s="161">
        <v>4255</v>
      </c>
      <c r="H305" s="161">
        <v>3957</v>
      </c>
    </row>
    <row r="306" spans="1:8" s="59" customFormat="1" x14ac:dyDescent="0.25">
      <c r="A306" s="55" t="s">
        <v>128</v>
      </c>
      <c r="B306" s="57">
        <v>539.35562500000003</v>
      </c>
      <c r="C306" s="57">
        <v>541.25</v>
      </c>
      <c r="D306" s="55" t="s">
        <v>160</v>
      </c>
      <c r="E306" s="60">
        <v>45222</v>
      </c>
      <c r="F306" s="161">
        <v>4103</v>
      </c>
      <c r="G306" s="161">
        <v>4463</v>
      </c>
      <c r="H306" s="161">
        <v>4167</v>
      </c>
    </row>
    <row r="307" spans="1:8" s="59" customFormat="1" x14ac:dyDescent="0.25">
      <c r="A307" s="55" t="s">
        <v>128</v>
      </c>
      <c r="B307" s="57">
        <v>624.36703999999997</v>
      </c>
      <c r="C307" s="57">
        <v>626.55999999999995</v>
      </c>
      <c r="D307" s="55" t="s">
        <v>160</v>
      </c>
      <c r="E307" s="60">
        <v>45222</v>
      </c>
      <c r="F307" s="161">
        <v>4103</v>
      </c>
      <c r="G307" s="161">
        <v>4463</v>
      </c>
      <c r="H307" s="161">
        <v>4167</v>
      </c>
    </row>
    <row r="308" spans="1:8" s="59" customFormat="1" x14ac:dyDescent="0.25">
      <c r="A308" s="55" t="s">
        <v>138</v>
      </c>
      <c r="B308" s="57">
        <v>512.35</v>
      </c>
      <c r="C308" s="57">
        <v>512.35</v>
      </c>
      <c r="D308" s="55" t="s">
        <v>161</v>
      </c>
      <c r="E308" s="60">
        <v>45222</v>
      </c>
      <c r="F308" s="161">
        <v>4262</v>
      </c>
      <c r="G308" s="161">
        <v>4386</v>
      </c>
      <c r="H308" s="161">
        <v>3882</v>
      </c>
    </row>
    <row r="309" spans="1:8" s="59" customFormat="1" x14ac:dyDescent="0.25">
      <c r="A309" s="55" t="s">
        <v>129</v>
      </c>
      <c r="B309" s="57">
        <v>3845.51</v>
      </c>
      <c r="C309" s="57">
        <v>3759.02</v>
      </c>
      <c r="D309" s="55">
        <v>161001527</v>
      </c>
      <c r="E309" s="60">
        <v>45223</v>
      </c>
      <c r="F309" s="161">
        <v>4586</v>
      </c>
      <c r="G309" s="161">
        <v>4076</v>
      </c>
      <c r="H309" s="161">
        <v>3707</v>
      </c>
    </row>
    <row r="310" spans="1:8" s="59" customFormat="1" x14ac:dyDescent="0.25">
      <c r="A310" s="55" t="s">
        <v>117</v>
      </c>
      <c r="B310" s="57">
        <v>3826.94</v>
      </c>
      <c r="C310" s="57">
        <v>3626.61</v>
      </c>
      <c r="D310" s="55">
        <v>161001543</v>
      </c>
      <c r="E310" s="60">
        <v>45223</v>
      </c>
      <c r="F310" s="161">
        <v>4028</v>
      </c>
      <c r="G310" s="161">
        <v>3351</v>
      </c>
      <c r="H310" s="161">
        <v>3015</v>
      </c>
    </row>
    <row r="311" spans="1:8" s="59" customFormat="1" x14ac:dyDescent="0.25">
      <c r="A311" s="55" t="s">
        <v>140</v>
      </c>
      <c r="B311" s="57">
        <v>3646.23</v>
      </c>
      <c r="C311" s="57">
        <v>3579.35</v>
      </c>
      <c r="D311" s="55">
        <v>161002287</v>
      </c>
      <c r="E311" s="60">
        <v>45223</v>
      </c>
      <c r="F311" s="161">
        <v>2979</v>
      </c>
      <c r="G311" s="161">
        <v>3492</v>
      </c>
      <c r="H311" s="161">
        <v>3111</v>
      </c>
    </row>
    <row r="312" spans="1:8" s="59" customFormat="1" x14ac:dyDescent="0.25">
      <c r="A312" s="55" t="s">
        <v>122</v>
      </c>
      <c r="B312" s="57">
        <v>4172.25</v>
      </c>
      <c r="C312" s="57">
        <v>4053.55</v>
      </c>
      <c r="D312" s="55">
        <v>161011264</v>
      </c>
      <c r="E312" s="60">
        <v>45223</v>
      </c>
      <c r="F312" s="161">
        <v>4126</v>
      </c>
      <c r="G312" s="161">
        <v>3551</v>
      </c>
      <c r="H312" s="161">
        <v>3179</v>
      </c>
    </row>
    <row r="313" spans="1:8" s="59" customFormat="1" x14ac:dyDescent="0.25">
      <c r="A313" s="55" t="s">
        <v>165</v>
      </c>
      <c r="B313" s="57">
        <v>3966.72</v>
      </c>
      <c r="C313" s="57">
        <v>3966.72</v>
      </c>
      <c r="D313" s="55">
        <v>482000119</v>
      </c>
      <c r="E313" s="60">
        <v>45223</v>
      </c>
      <c r="F313" s="161">
        <v>4125</v>
      </c>
      <c r="G313" s="161">
        <v>4001</v>
      </c>
      <c r="H313" s="161">
        <v>3545</v>
      </c>
    </row>
    <row r="314" spans="1:8" s="59" customFormat="1" x14ac:dyDescent="0.25">
      <c r="A314" s="55" t="s">
        <v>163</v>
      </c>
      <c r="B314" s="57">
        <v>138.46367499999999</v>
      </c>
      <c r="C314" s="57">
        <v>138.94999999999999</v>
      </c>
      <c r="D314" s="55" t="s">
        <v>160</v>
      </c>
      <c r="E314" s="60">
        <v>45223</v>
      </c>
      <c r="F314" s="161">
        <v>3850</v>
      </c>
      <c r="G314" s="161">
        <v>4181</v>
      </c>
      <c r="H314" s="161">
        <v>3794</v>
      </c>
    </row>
    <row r="315" spans="1:8" s="59" customFormat="1" x14ac:dyDescent="0.25">
      <c r="A315" s="55" t="s">
        <v>152</v>
      </c>
      <c r="B315" s="57">
        <v>1678.0262800000003</v>
      </c>
      <c r="C315" s="57">
        <v>1683.92</v>
      </c>
      <c r="D315" s="55" t="s">
        <v>160</v>
      </c>
      <c r="E315" s="60">
        <v>45223</v>
      </c>
      <c r="F315" s="161">
        <v>4935</v>
      </c>
      <c r="G315" s="161">
        <v>3140</v>
      </c>
      <c r="H315" s="161">
        <v>2874</v>
      </c>
    </row>
    <row r="316" spans="1:8" s="59" customFormat="1" x14ac:dyDescent="0.25">
      <c r="A316" s="55" t="s">
        <v>125</v>
      </c>
      <c r="B316" s="57">
        <v>352.55173500000006</v>
      </c>
      <c r="C316" s="57">
        <v>353.79</v>
      </c>
      <c r="D316" s="55" t="s">
        <v>160</v>
      </c>
      <c r="E316" s="60">
        <v>45223</v>
      </c>
      <c r="F316" s="161">
        <v>3777</v>
      </c>
      <c r="G316" s="161">
        <v>4023</v>
      </c>
      <c r="H316" s="161">
        <v>3643</v>
      </c>
    </row>
    <row r="317" spans="1:8" s="59" customFormat="1" x14ac:dyDescent="0.25">
      <c r="A317" s="55" t="s">
        <v>125</v>
      </c>
      <c r="B317" s="57">
        <v>601.28809999999999</v>
      </c>
      <c r="C317" s="57">
        <v>603.4</v>
      </c>
      <c r="D317" s="55" t="s">
        <v>160</v>
      </c>
      <c r="E317" s="60">
        <v>45223</v>
      </c>
      <c r="F317" s="161">
        <v>3777</v>
      </c>
      <c r="G317" s="161">
        <v>4023</v>
      </c>
      <c r="H317" s="161">
        <v>3643</v>
      </c>
    </row>
    <row r="318" spans="1:8" s="59" customFormat="1" x14ac:dyDescent="0.25">
      <c r="A318" s="55" t="s">
        <v>127</v>
      </c>
      <c r="B318" s="57">
        <v>203.80418000000003</v>
      </c>
      <c r="C318" s="57">
        <v>204.52</v>
      </c>
      <c r="D318" s="55" t="s">
        <v>160</v>
      </c>
      <c r="E318" s="60">
        <v>45223</v>
      </c>
      <c r="F318" s="161">
        <v>4150</v>
      </c>
      <c r="G318" s="161">
        <v>3182</v>
      </c>
      <c r="H318" s="161">
        <v>2878</v>
      </c>
    </row>
    <row r="319" spans="1:8" s="59" customFormat="1" x14ac:dyDescent="0.25">
      <c r="A319" s="55" t="s">
        <v>128</v>
      </c>
      <c r="B319" s="57">
        <v>114.33841</v>
      </c>
      <c r="C319" s="57">
        <v>114.74</v>
      </c>
      <c r="D319" s="55" t="s">
        <v>160</v>
      </c>
      <c r="E319" s="60">
        <v>45223</v>
      </c>
      <c r="F319" s="161">
        <v>4032</v>
      </c>
      <c r="G319" s="161">
        <v>3410</v>
      </c>
      <c r="H319" s="161">
        <v>3092</v>
      </c>
    </row>
    <row r="320" spans="1:8" s="59" customFormat="1" x14ac:dyDescent="0.25">
      <c r="A320" s="55" t="s">
        <v>128</v>
      </c>
      <c r="B320" s="57">
        <v>75.425084999999996</v>
      </c>
      <c r="C320" s="57">
        <v>75.69</v>
      </c>
      <c r="D320" s="55" t="s">
        <v>160</v>
      </c>
      <c r="E320" s="60">
        <v>45223</v>
      </c>
      <c r="F320" s="161">
        <v>4032</v>
      </c>
      <c r="G320" s="161">
        <v>3410</v>
      </c>
      <c r="H320" s="161">
        <v>3092</v>
      </c>
    </row>
    <row r="321" spans="1:8" s="59" customFormat="1" x14ac:dyDescent="0.25">
      <c r="A321" s="55" t="s">
        <v>129</v>
      </c>
      <c r="B321" s="57">
        <v>3758.32</v>
      </c>
      <c r="C321" s="57">
        <v>3717.36</v>
      </c>
      <c r="D321" s="55">
        <v>161001528</v>
      </c>
      <c r="E321" s="60">
        <v>45224</v>
      </c>
      <c r="F321" s="161">
        <v>4534</v>
      </c>
      <c r="G321" s="161">
        <v>4247</v>
      </c>
      <c r="H321" s="161">
        <v>3829</v>
      </c>
    </row>
    <row r="322" spans="1:8" s="59" customFormat="1" x14ac:dyDescent="0.25">
      <c r="A322" s="55" t="s">
        <v>122</v>
      </c>
      <c r="B322" s="57">
        <v>4150.8999999999996</v>
      </c>
      <c r="C322" s="57">
        <v>4083.95</v>
      </c>
      <c r="D322" s="55">
        <v>161011273</v>
      </c>
      <c r="E322" s="60">
        <v>45224</v>
      </c>
      <c r="F322" s="161">
        <v>4122</v>
      </c>
      <c r="G322" s="161">
        <v>3179</v>
      </c>
      <c r="H322" s="161">
        <v>2797</v>
      </c>
    </row>
    <row r="323" spans="1:8" s="59" customFormat="1" x14ac:dyDescent="0.25">
      <c r="A323" s="55" t="s">
        <v>163</v>
      </c>
      <c r="B323" s="57">
        <v>215.82197000000002</v>
      </c>
      <c r="C323" s="57">
        <v>216.58</v>
      </c>
      <c r="D323" s="55" t="s">
        <v>160</v>
      </c>
      <c r="E323" s="60">
        <v>45224</v>
      </c>
      <c r="F323" s="161">
        <v>4505</v>
      </c>
      <c r="G323" s="161">
        <v>3392</v>
      </c>
      <c r="H323" s="161">
        <v>2923</v>
      </c>
    </row>
    <row r="324" spans="1:8" s="59" customFormat="1" x14ac:dyDescent="0.25">
      <c r="A324" s="55" t="s">
        <v>152</v>
      </c>
      <c r="B324" s="57">
        <v>1197.29475</v>
      </c>
      <c r="C324" s="57">
        <v>1201.5</v>
      </c>
      <c r="D324" s="55" t="s">
        <v>160</v>
      </c>
      <c r="E324" s="60">
        <v>45224</v>
      </c>
      <c r="F324" s="161">
        <v>4435</v>
      </c>
      <c r="G324" s="161">
        <v>3389</v>
      </c>
      <c r="H324" s="161">
        <v>2979</v>
      </c>
    </row>
    <row r="325" spans="1:8" s="59" customFormat="1" x14ac:dyDescent="0.25">
      <c r="A325" s="55" t="s">
        <v>125</v>
      </c>
      <c r="B325" s="57">
        <v>262.91656</v>
      </c>
      <c r="C325" s="57">
        <v>263.83999999999997</v>
      </c>
      <c r="D325" s="55" t="s">
        <v>160</v>
      </c>
      <c r="E325" s="60">
        <v>45224</v>
      </c>
      <c r="F325" s="161">
        <v>3974</v>
      </c>
      <c r="G325" s="161">
        <v>3595</v>
      </c>
      <c r="H325" s="161">
        <v>3148</v>
      </c>
    </row>
    <row r="326" spans="1:8" s="59" customFormat="1" x14ac:dyDescent="0.25">
      <c r="A326" s="55" t="s">
        <v>125</v>
      </c>
      <c r="B326" s="57">
        <v>571.02439500000003</v>
      </c>
      <c r="C326" s="57">
        <v>573.03</v>
      </c>
      <c r="D326" s="55" t="s">
        <v>160</v>
      </c>
      <c r="E326" s="60">
        <v>45224</v>
      </c>
      <c r="F326" s="161">
        <v>3974</v>
      </c>
      <c r="G326" s="161">
        <v>3595</v>
      </c>
      <c r="H326" s="161">
        <v>3148</v>
      </c>
    </row>
    <row r="327" spans="1:8" s="59" customFormat="1" x14ac:dyDescent="0.25">
      <c r="A327" s="55" t="s">
        <v>127</v>
      </c>
      <c r="B327" s="57">
        <v>215.39347500000002</v>
      </c>
      <c r="C327" s="57">
        <v>216.15</v>
      </c>
      <c r="D327" s="55" t="s">
        <v>160</v>
      </c>
      <c r="E327" s="60">
        <v>45224</v>
      </c>
      <c r="F327" s="161">
        <v>3261</v>
      </c>
      <c r="G327" s="161">
        <v>3454</v>
      </c>
      <c r="H327" s="161">
        <v>3016</v>
      </c>
    </row>
    <row r="328" spans="1:8" s="59" customFormat="1" x14ac:dyDescent="0.25">
      <c r="A328" s="55" t="s">
        <v>127</v>
      </c>
      <c r="B328" s="57">
        <v>259.64804000000004</v>
      </c>
      <c r="C328" s="57">
        <v>260.56</v>
      </c>
      <c r="D328" s="55" t="s">
        <v>160</v>
      </c>
      <c r="E328" s="60">
        <v>45224</v>
      </c>
      <c r="F328" s="161">
        <v>3261</v>
      </c>
      <c r="G328" s="161">
        <v>3454</v>
      </c>
      <c r="H328" s="161">
        <v>3016</v>
      </c>
    </row>
    <row r="329" spans="1:8" s="59" customFormat="1" x14ac:dyDescent="0.25">
      <c r="A329" s="55" t="s">
        <v>128</v>
      </c>
      <c r="B329" s="57">
        <v>304.55033000000003</v>
      </c>
      <c r="C329" s="57">
        <v>305.62</v>
      </c>
      <c r="D329" s="55" t="s">
        <v>160</v>
      </c>
      <c r="E329" s="60">
        <v>45224</v>
      </c>
      <c r="F329" s="161">
        <v>4441</v>
      </c>
      <c r="G329" s="161">
        <v>3385</v>
      </c>
      <c r="H329" s="161">
        <v>2974</v>
      </c>
    </row>
    <row r="330" spans="1:8" s="59" customFormat="1" x14ac:dyDescent="0.25">
      <c r="A330" s="55" t="s">
        <v>128</v>
      </c>
      <c r="B330" s="57">
        <v>35.226275000000001</v>
      </c>
      <c r="C330" s="57">
        <v>35.35</v>
      </c>
      <c r="D330" s="55" t="s">
        <v>160</v>
      </c>
      <c r="E330" s="60">
        <v>45224</v>
      </c>
      <c r="F330" s="161">
        <v>4441</v>
      </c>
      <c r="G330" s="161">
        <v>3385</v>
      </c>
      <c r="H330" s="161">
        <v>2974</v>
      </c>
    </row>
    <row r="331" spans="1:8" s="59" customFormat="1" x14ac:dyDescent="0.25">
      <c r="A331" s="55" t="s">
        <v>122</v>
      </c>
      <c r="B331" s="57">
        <v>3967.55</v>
      </c>
      <c r="C331" s="57">
        <v>3987.94</v>
      </c>
      <c r="D331" s="55">
        <v>141000747</v>
      </c>
      <c r="E331" s="60">
        <v>45225</v>
      </c>
      <c r="F331" s="161">
        <v>4332</v>
      </c>
      <c r="G331" s="161">
        <v>4087</v>
      </c>
      <c r="H331" s="161">
        <v>3750</v>
      </c>
    </row>
    <row r="332" spans="1:8" s="59" customFormat="1" x14ac:dyDescent="0.25">
      <c r="A332" s="55" t="s">
        <v>122</v>
      </c>
      <c r="B332" s="57">
        <v>3950.05</v>
      </c>
      <c r="C332" s="57">
        <v>4006.15</v>
      </c>
      <c r="D332" s="55">
        <v>161011276</v>
      </c>
      <c r="E332" s="60">
        <v>45225</v>
      </c>
      <c r="F332" s="161">
        <v>3951</v>
      </c>
      <c r="G332" s="161">
        <v>3109</v>
      </c>
      <c r="H332" s="161">
        <v>2746</v>
      </c>
    </row>
    <row r="333" spans="1:8" s="59" customFormat="1" x14ac:dyDescent="0.25">
      <c r="A333" s="55" t="s">
        <v>136</v>
      </c>
      <c r="B333" s="57">
        <v>4127.6499999999996</v>
      </c>
      <c r="C333" s="57">
        <v>4074</v>
      </c>
      <c r="D333" s="55">
        <v>161011884</v>
      </c>
      <c r="E333" s="60">
        <v>45225</v>
      </c>
      <c r="F333" s="161">
        <v>3349</v>
      </c>
      <c r="G333" s="161">
        <v>3210</v>
      </c>
      <c r="H333" s="161">
        <v>2897</v>
      </c>
    </row>
    <row r="334" spans="1:8" s="59" customFormat="1" x14ac:dyDescent="0.25">
      <c r="A334" s="55" t="s">
        <v>163</v>
      </c>
      <c r="B334" s="57">
        <v>203.27603500000001</v>
      </c>
      <c r="C334" s="57">
        <v>203.99</v>
      </c>
      <c r="D334" s="55" t="s">
        <v>160</v>
      </c>
      <c r="E334" s="60">
        <v>45225</v>
      </c>
      <c r="F334" s="161">
        <v>5069</v>
      </c>
      <c r="G334" s="161">
        <v>3494</v>
      </c>
      <c r="H334" s="161">
        <v>3118</v>
      </c>
    </row>
    <row r="335" spans="1:8" s="59" customFormat="1" x14ac:dyDescent="0.25">
      <c r="A335" s="55" t="s">
        <v>152</v>
      </c>
      <c r="B335" s="57">
        <v>422.47613999999999</v>
      </c>
      <c r="C335" s="57">
        <v>423.96</v>
      </c>
      <c r="D335" s="55" t="s">
        <v>160</v>
      </c>
      <c r="E335" s="60">
        <v>45225</v>
      </c>
      <c r="F335" s="161">
        <v>3851</v>
      </c>
      <c r="G335" s="161">
        <v>4243</v>
      </c>
      <c r="H335" s="161">
        <v>3803</v>
      </c>
    </row>
    <row r="336" spans="1:8" s="59" customFormat="1" x14ac:dyDescent="0.25">
      <c r="A336" s="55" t="s">
        <v>125</v>
      </c>
      <c r="B336" s="57">
        <v>272.29362500000002</v>
      </c>
      <c r="C336" s="57">
        <v>273.25</v>
      </c>
      <c r="D336" s="55" t="s">
        <v>160</v>
      </c>
      <c r="E336" s="60">
        <v>45225</v>
      </c>
      <c r="F336" s="161">
        <v>3965</v>
      </c>
      <c r="G336" s="161">
        <v>3377</v>
      </c>
      <c r="H336" s="161">
        <v>3005</v>
      </c>
    </row>
    <row r="337" spans="1:8" s="59" customFormat="1" x14ac:dyDescent="0.25">
      <c r="A337" s="55" t="s">
        <v>125</v>
      </c>
      <c r="B337" s="57">
        <v>627.35654</v>
      </c>
      <c r="C337" s="57">
        <v>629.55999999999995</v>
      </c>
      <c r="D337" s="55" t="s">
        <v>160</v>
      </c>
      <c r="E337" s="60">
        <v>45225</v>
      </c>
      <c r="F337" s="161">
        <v>3965</v>
      </c>
      <c r="G337" s="161">
        <v>3377</v>
      </c>
      <c r="H337" s="161">
        <v>3005</v>
      </c>
    </row>
    <row r="338" spans="1:8" s="59" customFormat="1" x14ac:dyDescent="0.25">
      <c r="A338" s="55" t="s">
        <v>127</v>
      </c>
      <c r="B338" s="57">
        <v>355.04298500000004</v>
      </c>
      <c r="C338" s="57">
        <v>356.29</v>
      </c>
      <c r="D338" s="55" t="s">
        <v>160</v>
      </c>
      <c r="E338" s="60">
        <v>45225</v>
      </c>
      <c r="F338" s="161">
        <v>3983</v>
      </c>
      <c r="G338" s="161">
        <v>4078</v>
      </c>
      <c r="H338" s="161">
        <v>3660</v>
      </c>
    </row>
    <row r="339" spans="1:8" s="59" customFormat="1" x14ac:dyDescent="0.25">
      <c r="A339" s="55" t="s">
        <v>127</v>
      </c>
      <c r="B339" s="57">
        <v>441.94775000000004</v>
      </c>
      <c r="C339" s="57">
        <v>443.5</v>
      </c>
      <c r="D339" s="55" t="s">
        <v>160</v>
      </c>
      <c r="E339" s="60">
        <v>45225</v>
      </c>
      <c r="F339" s="161">
        <v>3983</v>
      </c>
      <c r="G339" s="161">
        <v>4078</v>
      </c>
      <c r="H339" s="161">
        <v>3660</v>
      </c>
    </row>
    <row r="340" spans="1:8" s="59" customFormat="1" x14ac:dyDescent="0.25">
      <c r="A340" s="55" t="s">
        <v>128</v>
      </c>
      <c r="B340" s="57">
        <v>728.40164000000004</v>
      </c>
      <c r="C340" s="57">
        <v>730.96</v>
      </c>
      <c r="D340" s="55" t="s">
        <v>160</v>
      </c>
      <c r="E340" s="60">
        <v>45225</v>
      </c>
      <c r="F340" s="161">
        <v>4219</v>
      </c>
      <c r="G340" s="161">
        <v>4473</v>
      </c>
      <c r="H340" s="161">
        <v>3986</v>
      </c>
    </row>
    <row r="341" spans="1:8" s="59" customFormat="1" x14ac:dyDescent="0.25">
      <c r="A341" s="55" t="s">
        <v>128</v>
      </c>
      <c r="B341" s="57">
        <v>493.60631000000001</v>
      </c>
      <c r="C341" s="57">
        <v>495.34</v>
      </c>
      <c r="D341" s="55" t="s">
        <v>160</v>
      </c>
      <c r="E341" s="60">
        <v>45225</v>
      </c>
      <c r="F341" s="161">
        <v>4219</v>
      </c>
      <c r="G341" s="161">
        <v>4473</v>
      </c>
      <c r="H341" s="161">
        <v>3986</v>
      </c>
    </row>
    <row r="342" spans="1:8" s="59" customFormat="1" x14ac:dyDescent="0.25">
      <c r="A342" s="55" t="s">
        <v>138</v>
      </c>
      <c r="B342" s="57">
        <v>432.32</v>
      </c>
      <c r="C342" s="57">
        <v>432.32</v>
      </c>
      <c r="D342" s="55" t="s">
        <v>161</v>
      </c>
      <c r="E342" s="60">
        <v>45225</v>
      </c>
      <c r="F342" s="161">
        <v>3953</v>
      </c>
      <c r="G342" s="161">
        <v>3310</v>
      </c>
      <c r="H342" s="161">
        <v>2966</v>
      </c>
    </row>
    <row r="343" spans="1:8" s="59" customFormat="1" x14ac:dyDescent="0.25">
      <c r="A343" s="55" t="s">
        <v>129</v>
      </c>
      <c r="B343" s="57">
        <v>4192.76</v>
      </c>
      <c r="C343" s="57">
        <v>4168.05</v>
      </c>
      <c r="D343" s="55">
        <v>161001529</v>
      </c>
      <c r="E343" s="60">
        <v>45226</v>
      </c>
      <c r="F343" s="161">
        <v>4443</v>
      </c>
      <c r="G343" s="161">
        <v>3510</v>
      </c>
      <c r="H343" s="161">
        <v>3147</v>
      </c>
    </row>
    <row r="344" spans="1:8" s="59" customFormat="1" x14ac:dyDescent="0.25">
      <c r="A344" s="55" t="s">
        <v>119</v>
      </c>
      <c r="B344" s="57">
        <v>3990.6</v>
      </c>
      <c r="C344" s="57">
        <v>3765.82</v>
      </c>
      <c r="D344" s="55">
        <v>161004765</v>
      </c>
      <c r="E344" s="60">
        <v>45226</v>
      </c>
      <c r="F344" s="161">
        <v>3295</v>
      </c>
      <c r="G344" s="161">
        <v>3424</v>
      </c>
      <c r="H344" s="161">
        <v>3047</v>
      </c>
    </row>
    <row r="345" spans="1:8" s="59" customFormat="1" x14ac:dyDescent="0.25">
      <c r="A345" s="55" t="s">
        <v>122</v>
      </c>
      <c r="B345" s="57">
        <v>4055.57</v>
      </c>
      <c r="C345" s="57">
        <v>4087.42</v>
      </c>
      <c r="D345" s="55">
        <v>161011286</v>
      </c>
      <c r="E345" s="60">
        <v>45226</v>
      </c>
      <c r="F345" s="161">
        <v>4365</v>
      </c>
      <c r="G345" s="161">
        <v>3321</v>
      </c>
      <c r="H345" s="161">
        <v>2944</v>
      </c>
    </row>
    <row r="346" spans="1:8" s="59" customFormat="1" x14ac:dyDescent="0.25">
      <c r="A346" s="55" t="s">
        <v>163</v>
      </c>
      <c r="B346" s="57">
        <v>285.66665500000005</v>
      </c>
      <c r="C346" s="57">
        <v>286.67</v>
      </c>
      <c r="D346" s="55" t="s">
        <v>160</v>
      </c>
      <c r="E346" s="60">
        <v>45226</v>
      </c>
      <c r="F346" s="161">
        <v>4251</v>
      </c>
      <c r="G346" s="161">
        <v>3420</v>
      </c>
      <c r="H346" s="161">
        <v>3064</v>
      </c>
    </row>
    <row r="347" spans="1:8" s="59" customFormat="1" x14ac:dyDescent="0.25">
      <c r="A347" s="55" t="s">
        <v>152</v>
      </c>
      <c r="B347" s="57">
        <v>1317.1637350000001</v>
      </c>
      <c r="C347" s="57">
        <v>1321.79</v>
      </c>
      <c r="D347" s="55" t="s">
        <v>160</v>
      </c>
      <c r="E347" s="60">
        <v>45226</v>
      </c>
      <c r="F347" s="161">
        <v>4368</v>
      </c>
      <c r="G347" s="161">
        <v>3652</v>
      </c>
      <c r="H347" s="161">
        <v>3246</v>
      </c>
    </row>
    <row r="348" spans="1:8" s="59" customFormat="1" x14ac:dyDescent="0.25">
      <c r="A348" s="55" t="s">
        <v>125</v>
      </c>
      <c r="B348" s="57">
        <v>374.07613500000002</v>
      </c>
      <c r="C348" s="57">
        <v>375.39</v>
      </c>
      <c r="D348" s="55" t="s">
        <v>160</v>
      </c>
      <c r="E348" s="60">
        <v>45226</v>
      </c>
      <c r="F348" s="161">
        <v>4280</v>
      </c>
      <c r="G348" s="161">
        <v>3445</v>
      </c>
      <c r="H348" s="161">
        <v>3070</v>
      </c>
    </row>
    <row r="349" spans="1:8" s="59" customFormat="1" x14ac:dyDescent="0.25">
      <c r="A349" s="55" t="s">
        <v>125</v>
      </c>
      <c r="B349" s="57">
        <v>905.24053000000004</v>
      </c>
      <c r="C349" s="57">
        <v>908.42</v>
      </c>
      <c r="D349" s="55" t="s">
        <v>160</v>
      </c>
      <c r="E349" s="60">
        <v>45226</v>
      </c>
      <c r="F349" s="161">
        <v>4280</v>
      </c>
      <c r="G349" s="161">
        <v>3445</v>
      </c>
      <c r="H349" s="161">
        <v>3070</v>
      </c>
    </row>
    <row r="350" spans="1:8" s="59" customFormat="1" x14ac:dyDescent="0.25">
      <c r="A350" s="55" t="s">
        <v>127</v>
      </c>
      <c r="B350" s="57">
        <v>442.07729499999999</v>
      </c>
      <c r="C350" s="57">
        <v>443.63</v>
      </c>
      <c r="D350" s="55" t="s">
        <v>160</v>
      </c>
      <c r="E350" s="60">
        <v>45226</v>
      </c>
      <c r="F350" s="161">
        <v>4361</v>
      </c>
      <c r="G350" s="161">
        <v>3468</v>
      </c>
      <c r="H350" s="161">
        <v>3128</v>
      </c>
    </row>
    <row r="351" spans="1:8" s="59" customFormat="1" x14ac:dyDescent="0.25">
      <c r="A351" s="55" t="s">
        <v>127</v>
      </c>
      <c r="B351" s="57">
        <v>502.98337500000002</v>
      </c>
      <c r="C351" s="57">
        <v>504.75</v>
      </c>
      <c r="D351" s="55" t="s">
        <v>160</v>
      </c>
      <c r="E351" s="60">
        <v>45226</v>
      </c>
      <c r="F351" s="161">
        <v>4361</v>
      </c>
      <c r="G351" s="161">
        <v>3468</v>
      </c>
      <c r="H351" s="161">
        <v>3128</v>
      </c>
    </row>
    <row r="352" spans="1:8" s="59" customFormat="1" x14ac:dyDescent="0.25">
      <c r="A352" s="55" t="s">
        <v>128</v>
      </c>
      <c r="B352" s="57">
        <v>511.78247000000005</v>
      </c>
      <c r="C352" s="57">
        <v>513.58000000000004</v>
      </c>
      <c r="D352" s="55" t="s">
        <v>160</v>
      </c>
      <c r="E352" s="60">
        <v>45226</v>
      </c>
      <c r="F352" s="161">
        <v>4178</v>
      </c>
      <c r="G352" s="161">
        <v>2917</v>
      </c>
      <c r="H352" s="161">
        <v>2687</v>
      </c>
    </row>
    <row r="353" spans="1:8" s="59" customFormat="1" x14ac:dyDescent="0.25">
      <c r="A353" s="55" t="s">
        <v>128</v>
      </c>
      <c r="B353" s="57">
        <v>525.27508</v>
      </c>
      <c r="C353" s="57">
        <v>527.12</v>
      </c>
      <c r="D353" s="55" t="s">
        <v>160</v>
      </c>
      <c r="E353" s="60">
        <v>45226</v>
      </c>
      <c r="F353" s="161">
        <v>4178</v>
      </c>
      <c r="G353" s="161">
        <v>2917</v>
      </c>
      <c r="H353" s="161">
        <v>2687</v>
      </c>
    </row>
    <row r="354" spans="1:8" s="59" customFormat="1" x14ac:dyDescent="0.25">
      <c r="A354" s="55" t="s">
        <v>138</v>
      </c>
      <c r="B354" s="57">
        <v>471.86</v>
      </c>
      <c r="C354" s="57">
        <v>471.86</v>
      </c>
      <c r="D354" s="55" t="s">
        <v>161</v>
      </c>
      <c r="E354" s="60">
        <v>45226</v>
      </c>
      <c r="F354" s="161">
        <v>3880</v>
      </c>
      <c r="G354" s="161">
        <v>3150</v>
      </c>
      <c r="H354" s="161">
        <v>2835</v>
      </c>
    </row>
    <row r="355" spans="1:8" s="59" customFormat="1" x14ac:dyDescent="0.25">
      <c r="A355" s="55" t="s">
        <v>119</v>
      </c>
      <c r="B355" s="57">
        <v>4049.45</v>
      </c>
      <c r="C355" s="57">
        <v>3984.53</v>
      </c>
      <c r="D355" s="55">
        <v>161004766</v>
      </c>
      <c r="E355" s="60">
        <v>45227</v>
      </c>
      <c r="F355" s="161">
        <v>3415</v>
      </c>
      <c r="G355" s="161">
        <v>3668</v>
      </c>
      <c r="H355" s="161">
        <v>3267</v>
      </c>
    </row>
    <row r="356" spans="1:8" s="59" customFormat="1" x14ac:dyDescent="0.25">
      <c r="A356" s="55" t="s">
        <v>133</v>
      </c>
      <c r="B356" s="57">
        <v>3966.5</v>
      </c>
      <c r="C356" s="57">
        <v>3966.5</v>
      </c>
      <c r="D356" s="55">
        <v>461000021</v>
      </c>
      <c r="E356" s="60">
        <v>45227</v>
      </c>
      <c r="F356" s="161">
        <v>4067</v>
      </c>
      <c r="G356" s="161">
        <v>2942</v>
      </c>
      <c r="H356" s="161">
        <v>2701</v>
      </c>
    </row>
    <row r="357" spans="1:8" s="59" customFormat="1" x14ac:dyDescent="0.25">
      <c r="A357" s="55" t="s">
        <v>163</v>
      </c>
      <c r="B357" s="57">
        <v>305.29770500000001</v>
      </c>
      <c r="C357" s="57">
        <v>306.37</v>
      </c>
      <c r="D357" s="55" t="s">
        <v>160</v>
      </c>
      <c r="E357" s="60">
        <v>45227</v>
      </c>
      <c r="F357" s="161">
        <v>4641</v>
      </c>
      <c r="G357" s="161">
        <v>3680</v>
      </c>
      <c r="H357" s="161">
        <v>3292</v>
      </c>
    </row>
    <row r="358" spans="1:8" s="59" customFormat="1" x14ac:dyDescent="0.25">
      <c r="A358" s="55" t="s">
        <v>152</v>
      </c>
      <c r="B358" s="57">
        <v>1319.435755</v>
      </c>
      <c r="C358" s="57">
        <v>1324.07</v>
      </c>
      <c r="D358" s="55" t="s">
        <v>160</v>
      </c>
      <c r="E358" s="60">
        <v>45227</v>
      </c>
      <c r="F358" s="161">
        <v>4358</v>
      </c>
      <c r="G358" s="161">
        <v>3742</v>
      </c>
      <c r="H358" s="161">
        <v>3430</v>
      </c>
    </row>
    <row r="359" spans="1:8" s="59" customFormat="1" x14ac:dyDescent="0.25">
      <c r="A359" s="55" t="s">
        <v>125</v>
      </c>
      <c r="B359" s="57">
        <v>528.35426500000005</v>
      </c>
      <c r="C359" s="57">
        <v>530.21</v>
      </c>
      <c r="D359" s="55" t="s">
        <v>160</v>
      </c>
      <c r="E359" s="60">
        <v>45227</v>
      </c>
      <c r="F359" s="161">
        <v>3693</v>
      </c>
      <c r="G359" s="161">
        <v>3724</v>
      </c>
      <c r="H359" s="161">
        <v>3367</v>
      </c>
    </row>
    <row r="360" spans="1:8" s="59" customFormat="1" x14ac:dyDescent="0.25">
      <c r="A360" s="55" t="s">
        <v>125</v>
      </c>
      <c r="B360" s="57">
        <v>804.35487000000001</v>
      </c>
      <c r="C360" s="57">
        <v>807.18</v>
      </c>
      <c r="D360" s="55" t="s">
        <v>160</v>
      </c>
      <c r="E360" s="60">
        <v>45227</v>
      </c>
      <c r="F360" s="161">
        <v>3693</v>
      </c>
      <c r="G360" s="161">
        <v>3724</v>
      </c>
      <c r="H360" s="161">
        <v>3367</v>
      </c>
    </row>
    <row r="361" spans="1:8" s="59" customFormat="1" x14ac:dyDescent="0.25">
      <c r="A361" s="55" t="s">
        <v>127</v>
      </c>
      <c r="B361" s="57">
        <v>262.04960500000004</v>
      </c>
      <c r="C361" s="57">
        <v>262.97000000000003</v>
      </c>
      <c r="D361" s="55" t="s">
        <v>160</v>
      </c>
      <c r="E361" s="60">
        <v>45227</v>
      </c>
      <c r="F361" s="161">
        <v>4535</v>
      </c>
      <c r="G361" s="161">
        <v>3559</v>
      </c>
      <c r="H361" s="161">
        <v>3235</v>
      </c>
    </row>
    <row r="362" spans="1:8" s="59" customFormat="1" x14ac:dyDescent="0.25">
      <c r="A362" s="55" t="s">
        <v>127</v>
      </c>
      <c r="B362" s="57">
        <v>407.99699500000003</v>
      </c>
      <c r="C362" s="57">
        <v>409.43</v>
      </c>
      <c r="D362" s="55" t="s">
        <v>160</v>
      </c>
      <c r="E362" s="60">
        <v>45227</v>
      </c>
      <c r="F362" s="161">
        <v>4535</v>
      </c>
      <c r="G362" s="161">
        <v>3559</v>
      </c>
      <c r="H362" s="161">
        <v>3235</v>
      </c>
    </row>
    <row r="363" spans="1:8" s="59" customFormat="1" x14ac:dyDescent="0.25">
      <c r="A363" s="55" t="s">
        <v>128</v>
      </c>
      <c r="B363" s="57">
        <v>818.28593999999998</v>
      </c>
      <c r="C363" s="57">
        <v>821.16</v>
      </c>
      <c r="D363" s="55" t="s">
        <v>160</v>
      </c>
      <c r="E363" s="60">
        <v>45227</v>
      </c>
      <c r="F363" s="161">
        <v>3918</v>
      </c>
      <c r="G363" s="161">
        <v>3634</v>
      </c>
      <c r="H363" s="161">
        <v>3290</v>
      </c>
    </row>
    <row r="364" spans="1:8" s="59" customFormat="1" x14ac:dyDescent="0.25">
      <c r="A364" s="55" t="s">
        <v>128</v>
      </c>
      <c r="B364" s="57">
        <v>791.14128000000005</v>
      </c>
      <c r="C364" s="57">
        <v>793.92</v>
      </c>
      <c r="D364" s="55" t="s">
        <v>160</v>
      </c>
      <c r="E364" s="60">
        <v>45227</v>
      </c>
      <c r="F364" s="161">
        <v>3918</v>
      </c>
      <c r="G364" s="161">
        <v>3634</v>
      </c>
      <c r="H364" s="161">
        <v>3290</v>
      </c>
    </row>
    <row r="365" spans="1:8" s="59" customFormat="1" x14ac:dyDescent="0.25">
      <c r="A365" s="55" t="s">
        <v>138</v>
      </c>
      <c r="B365" s="57">
        <v>457.37</v>
      </c>
      <c r="C365" s="57">
        <v>457.37</v>
      </c>
      <c r="D365" s="55" t="s">
        <v>161</v>
      </c>
      <c r="E365" s="60">
        <v>45227</v>
      </c>
      <c r="F365" s="161">
        <v>4340</v>
      </c>
      <c r="G365" s="161">
        <v>3269</v>
      </c>
      <c r="H365" s="161">
        <v>2909</v>
      </c>
    </row>
    <row r="366" spans="1:8" s="59" customFormat="1" x14ac:dyDescent="0.25">
      <c r="A366" s="55" t="s">
        <v>129</v>
      </c>
      <c r="B366" s="57">
        <v>4109.1499999999996</v>
      </c>
      <c r="C366" s="57">
        <v>3883.6</v>
      </c>
      <c r="D366" s="55">
        <v>161001530</v>
      </c>
      <c r="E366" s="60">
        <v>45228</v>
      </c>
      <c r="F366" s="161">
        <v>4633</v>
      </c>
      <c r="G366" s="161">
        <v>3359</v>
      </c>
      <c r="H366" s="161">
        <v>2980</v>
      </c>
    </row>
    <row r="367" spans="1:8" s="59" customFormat="1" x14ac:dyDescent="0.25">
      <c r="A367" s="55" t="s">
        <v>119</v>
      </c>
      <c r="B367" s="57">
        <v>4026.25</v>
      </c>
      <c r="C367" s="57">
        <v>3944.6</v>
      </c>
      <c r="D367" s="55">
        <v>161004767</v>
      </c>
      <c r="E367" s="60">
        <v>45228</v>
      </c>
      <c r="F367" s="161">
        <v>3870</v>
      </c>
      <c r="G367" s="161">
        <v>3347</v>
      </c>
      <c r="H367" s="161">
        <v>3103</v>
      </c>
    </row>
    <row r="368" spans="1:8" s="59" customFormat="1" x14ac:dyDescent="0.25">
      <c r="A368" s="55" t="s">
        <v>136</v>
      </c>
      <c r="B368" s="57">
        <v>3882.22</v>
      </c>
      <c r="C368" s="57">
        <v>3961.29</v>
      </c>
      <c r="D368" s="55">
        <v>161011891</v>
      </c>
      <c r="E368" s="60">
        <v>45228</v>
      </c>
      <c r="F368" s="161">
        <v>3978</v>
      </c>
      <c r="G368" s="161">
        <v>3766</v>
      </c>
      <c r="H368" s="161">
        <v>3395</v>
      </c>
    </row>
    <row r="369" spans="1:8" s="59" customFormat="1" x14ac:dyDescent="0.25">
      <c r="A369" s="55" t="s">
        <v>163</v>
      </c>
      <c r="B369" s="57">
        <v>396.12867999999997</v>
      </c>
      <c r="C369" s="57">
        <v>397.52</v>
      </c>
      <c r="D369" s="55" t="s">
        <v>160</v>
      </c>
      <c r="E369" s="60">
        <v>45228</v>
      </c>
      <c r="F369" s="161">
        <v>4407</v>
      </c>
      <c r="G369" s="161">
        <v>3694</v>
      </c>
      <c r="H369" s="161">
        <v>3319</v>
      </c>
    </row>
    <row r="370" spans="1:8" s="59" customFormat="1" x14ac:dyDescent="0.25">
      <c r="A370" s="55" t="s">
        <v>152</v>
      </c>
      <c r="B370" s="57">
        <v>1174.245705</v>
      </c>
      <c r="C370" s="57">
        <v>1178.3699999999999</v>
      </c>
      <c r="D370" s="55" t="s">
        <v>160</v>
      </c>
      <c r="E370" s="60">
        <v>45228</v>
      </c>
      <c r="F370" s="161">
        <v>4305</v>
      </c>
      <c r="G370" s="161">
        <v>3745</v>
      </c>
      <c r="H370" s="161">
        <v>3399</v>
      </c>
    </row>
    <row r="371" spans="1:8" s="59" customFormat="1" x14ac:dyDescent="0.25">
      <c r="A371" s="55" t="s">
        <v>125</v>
      </c>
      <c r="B371" s="57">
        <v>653.36518999999998</v>
      </c>
      <c r="C371" s="57">
        <v>655.66</v>
      </c>
      <c r="D371" s="55" t="s">
        <v>160</v>
      </c>
      <c r="E371" s="60">
        <v>45228</v>
      </c>
      <c r="F371" s="161">
        <v>3942</v>
      </c>
      <c r="G371" s="161">
        <v>3684</v>
      </c>
      <c r="H371" s="161">
        <v>3314</v>
      </c>
    </row>
    <row r="372" spans="1:8" s="59" customFormat="1" x14ac:dyDescent="0.25">
      <c r="A372" s="55" t="s">
        <v>125</v>
      </c>
      <c r="B372" s="57">
        <v>538.31926500000009</v>
      </c>
      <c r="C372" s="57">
        <v>540.21</v>
      </c>
      <c r="D372" s="55" t="s">
        <v>160</v>
      </c>
      <c r="E372" s="60">
        <v>45228</v>
      </c>
      <c r="F372" s="161">
        <v>3942</v>
      </c>
      <c r="G372" s="161">
        <v>3684</v>
      </c>
      <c r="H372" s="161">
        <v>3314</v>
      </c>
    </row>
    <row r="373" spans="1:8" s="59" customFormat="1" x14ac:dyDescent="0.25">
      <c r="A373" s="55" t="s">
        <v>127</v>
      </c>
      <c r="B373" s="57">
        <v>430.39831500000003</v>
      </c>
      <c r="C373" s="57">
        <v>431.91</v>
      </c>
      <c r="D373" s="55" t="s">
        <v>160</v>
      </c>
      <c r="E373" s="60">
        <v>45228</v>
      </c>
      <c r="F373" s="161">
        <v>4796</v>
      </c>
      <c r="G373" s="161">
        <v>3855</v>
      </c>
      <c r="H373" s="161">
        <v>3490</v>
      </c>
    </row>
    <row r="374" spans="1:8" s="59" customFormat="1" x14ac:dyDescent="0.25">
      <c r="A374" s="55" t="s">
        <v>127</v>
      </c>
      <c r="B374" s="57">
        <v>569.38017000000002</v>
      </c>
      <c r="C374" s="57">
        <v>571.38</v>
      </c>
      <c r="D374" s="55" t="s">
        <v>160</v>
      </c>
      <c r="E374" s="60">
        <v>45228</v>
      </c>
      <c r="F374" s="161">
        <v>4796</v>
      </c>
      <c r="G374" s="161">
        <v>3855</v>
      </c>
      <c r="H374" s="161">
        <v>3490</v>
      </c>
    </row>
    <row r="375" spans="1:8" s="59" customFormat="1" x14ac:dyDescent="0.25">
      <c r="A375" s="55" t="s">
        <v>128</v>
      </c>
      <c r="B375" s="57">
        <v>570.84502500000008</v>
      </c>
      <c r="C375" s="57">
        <v>572.85</v>
      </c>
      <c r="D375" s="55" t="s">
        <v>160</v>
      </c>
      <c r="E375" s="60">
        <v>45228</v>
      </c>
      <c r="F375" s="161">
        <v>4187</v>
      </c>
      <c r="G375" s="161">
        <v>3613</v>
      </c>
      <c r="H375" s="161">
        <v>3310</v>
      </c>
    </row>
    <row r="376" spans="1:8" s="59" customFormat="1" x14ac:dyDescent="0.25">
      <c r="A376" s="55" t="s">
        <v>128</v>
      </c>
      <c r="B376" s="57">
        <v>482.72453000000002</v>
      </c>
      <c r="C376" s="57">
        <v>484.42</v>
      </c>
      <c r="D376" s="55" t="s">
        <v>160</v>
      </c>
      <c r="E376" s="60">
        <v>45228</v>
      </c>
      <c r="F376" s="161">
        <v>4187</v>
      </c>
      <c r="G376" s="161">
        <v>3613</v>
      </c>
      <c r="H376" s="161">
        <v>3310</v>
      </c>
    </row>
    <row r="377" spans="1:8" s="59" customFormat="1" x14ac:dyDescent="0.25">
      <c r="A377" s="55" t="s">
        <v>138</v>
      </c>
      <c r="B377" s="57">
        <v>273.69</v>
      </c>
      <c r="C377" s="57">
        <v>273.69</v>
      </c>
      <c r="D377" s="55" t="s">
        <v>161</v>
      </c>
      <c r="E377" s="60">
        <v>45228</v>
      </c>
      <c r="F377" s="161">
        <v>3931</v>
      </c>
      <c r="G377" s="161">
        <v>3590</v>
      </c>
      <c r="H377" s="161">
        <v>3235</v>
      </c>
    </row>
    <row r="378" spans="1:8" s="59" customFormat="1" x14ac:dyDescent="0.25">
      <c r="A378" s="55" t="s">
        <v>129</v>
      </c>
      <c r="B378" s="57">
        <v>4065.01</v>
      </c>
      <c r="C378" s="57">
        <v>3908.21</v>
      </c>
      <c r="D378" s="55">
        <v>161001531</v>
      </c>
      <c r="E378" s="60">
        <v>45229</v>
      </c>
      <c r="F378" s="161">
        <v>4661</v>
      </c>
      <c r="G378" s="161">
        <v>3374</v>
      </c>
      <c r="H378" s="161">
        <v>3009</v>
      </c>
    </row>
    <row r="379" spans="1:8" s="59" customFormat="1" x14ac:dyDescent="0.25">
      <c r="A379" s="55" t="s">
        <v>133</v>
      </c>
      <c r="B379" s="57">
        <v>3908</v>
      </c>
      <c r="C379" s="57">
        <v>3908</v>
      </c>
      <c r="D379" s="55">
        <v>461000023</v>
      </c>
      <c r="E379" s="60">
        <v>45229</v>
      </c>
      <c r="F379" s="161">
        <v>4067</v>
      </c>
      <c r="G379" s="161">
        <v>3608</v>
      </c>
      <c r="H379" s="161">
        <v>3271</v>
      </c>
    </row>
    <row r="380" spans="1:8" s="59" customFormat="1" x14ac:dyDescent="0.25">
      <c r="A380" s="55" t="s">
        <v>163</v>
      </c>
      <c r="B380" s="57">
        <v>332.79113999999998</v>
      </c>
      <c r="C380" s="57">
        <v>333.96</v>
      </c>
      <c r="D380" s="55" t="s">
        <v>160</v>
      </c>
      <c r="E380" s="60">
        <v>45229</v>
      </c>
      <c r="F380" s="161">
        <v>4509</v>
      </c>
      <c r="G380" s="161">
        <v>3845</v>
      </c>
      <c r="H380" s="161">
        <v>3504</v>
      </c>
    </row>
    <row r="381" spans="1:8" s="59" customFormat="1" x14ac:dyDescent="0.25">
      <c r="A381" s="55" t="s">
        <v>152</v>
      </c>
      <c r="B381" s="57">
        <v>1131.9044200000001</v>
      </c>
      <c r="C381" s="57">
        <v>1135.8800000000001</v>
      </c>
      <c r="D381" s="55" t="s">
        <v>160</v>
      </c>
      <c r="E381" s="60">
        <v>45229</v>
      </c>
      <c r="F381" s="161">
        <v>4442</v>
      </c>
      <c r="G381" s="161">
        <v>3600</v>
      </c>
      <c r="H381" s="161">
        <v>3297</v>
      </c>
    </row>
    <row r="382" spans="1:8" s="59" customFormat="1" x14ac:dyDescent="0.25">
      <c r="A382" s="55" t="s">
        <v>125</v>
      </c>
      <c r="B382" s="57">
        <v>594.85071000000005</v>
      </c>
      <c r="C382" s="57">
        <v>596.94000000000005</v>
      </c>
      <c r="D382" s="55" t="s">
        <v>160</v>
      </c>
      <c r="E382" s="60">
        <v>45229</v>
      </c>
      <c r="F382" s="161">
        <v>4139</v>
      </c>
      <c r="G382" s="161">
        <v>3792</v>
      </c>
      <c r="H382" s="161">
        <v>3456</v>
      </c>
    </row>
    <row r="383" spans="1:8" s="59" customFormat="1" x14ac:dyDescent="0.25">
      <c r="A383" s="55" t="s">
        <v>125</v>
      </c>
      <c r="B383" s="57">
        <v>594.95036000000005</v>
      </c>
      <c r="C383" s="57">
        <v>597.04</v>
      </c>
      <c r="D383" s="55" t="s">
        <v>160</v>
      </c>
      <c r="E383" s="60">
        <v>45229</v>
      </c>
      <c r="F383" s="161">
        <v>4139</v>
      </c>
      <c r="G383" s="161">
        <v>3792</v>
      </c>
      <c r="H383" s="161">
        <v>3456</v>
      </c>
    </row>
    <row r="384" spans="1:8" s="59" customFormat="1" x14ac:dyDescent="0.25">
      <c r="A384" s="55" t="s">
        <v>127</v>
      </c>
      <c r="B384" s="57">
        <v>354.33546999999999</v>
      </c>
      <c r="C384" s="57">
        <v>355.58</v>
      </c>
      <c r="D384" s="55" t="s">
        <v>160</v>
      </c>
      <c r="E384" s="60">
        <v>45229</v>
      </c>
      <c r="F384" s="161">
        <v>4846</v>
      </c>
      <c r="G384" s="161">
        <v>3762</v>
      </c>
      <c r="H384" s="161">
        <v>3434</v>
      </c>
    </row>
    <row r="385" spans="1:42" s="59" customFormat="1" x14ac:dyDescent="0.25">
      <c r="A385" s="55" t="s">
        <v>127</v>
      </c>
      <c r="B385" s="57">
        <v>387.31962000000004</v>
      </c>
      <c r="C385" s="57">
        <v>388.68</v>
      </c>
      <c r="D385" s="55" t="s">
        <v>160</v>
      </c>
      <c r="E385" s="60">
        <v>45229</v>
      </c>
      <c r="F385" s="161">
        <v>4846</v>
      </c>
      <c r="G385" s="161">
        <v>3762</v>
      </c>
      <c r="H385" s="161">
        <v>3434</v>
      </c>
    </row>
    <row r="386" spans="1:42" s="59" customFormat="1" x14ac:dyDescent="0.25">
      <c r="A386" s="55" t="s">
        <v>128</v>
      </c>
      <c r="B386" s="57">
        <v>891.51872500000002</v>
      </c>
      <c r="C386" s="57">
        <v>894.65</v>
      </c>
      <c r="D386" s="55" t="s">
        <v>160</v>
      </c>
      <c r="E386" s="60">
        <v>45229</v>
      </c>
      <c r="F386" s="161">
        <v>4178</v>
      </c>
      <c r="G386" s="161">
        <v>3600</v>
      </c>
      <c r="H386" s="161">
        <v>3313</v>
      </c>
    </row>
    <row r="387" spans="1:42" s="59" customFormat="1" x14ac:dyDescent="0.25">
      <c r="A387" s="55" t="s">
        <v>128</v>
      </c>
      <c r="B387" s="57">
        <v>638.82625500000006</v>
      </c>
      <c r="C387" s="57">
        <v>641.07000000000005</v>
      </c>
      <c r="D387" s="55" t="s">
        <v>160</v>
      </c>
      <c r="E387" s="60">
        <v>45229</v>
      </c>
      <c r="F387" s="161">
        <v>4178</v>
      </c>
      <c r="G387" s="161">
        <v>3600</v>
      </c>
      <c r="H387" s="161">
        <v>3313</v>
      </c>
    </row>
    <row r="388" spans="1:42" s="59" customFormat="1" x14ac:dyDescent="0.25">
      <c r="A388" s="55" t="s">
        <v>138</v>
      </c>
      <c r="B388" s="57">
        <v>221.71</v>
      </c>
      <c r="C388" s="57">
        <v>221.71</v>
      </c>
      <c r="D388" s="55" t="s">
        <v>161</v>
      </c>
      <c r="E388" s="60">
        <v>45229</v>
      </c>
      <c r="F388" s="161">
        <v>3828</v>
      </c>
      <c r="G388" s="161">
        <v>3779</v>
      </c>
      <c r="H388" s="161">
        <v>3444</v>
      </c>
    </row>
    <row r="389" spans="1:42" s="59" customFormat="1" x14ac:dyDescent="0.25">
      <c r="A389" s="55" t="s">
        <v>129</v>
      </c>
      <c r="B389" s="57">
        <v>4113.45</v>
      </c>
      <c r="C389" s="57">
        <v>3837.12</v>
      </c>
      <c r="D389" s="55">
        <v>161001532</v>
      </c>
      <c r="E389" s="60">
        <v>45230</v>
      </c>
      <c r="F389" s="161">
        <v>4482</v>
      </c>
      <c r="G389" s="161">
        <v>4068</v>
      </c>
      <c r="H389" s="161">
        <v>3712</v>
      </c>
    </row>
    <row r="390" spans="1:42" s="59" customFormat="1" x14ac:dyDescent="0.25">
      <c r="A390" s="55" t="s">
        <v>163</v>
      </c>
      <c r="B390" s="57">
        <v>357.52427</v>
      </c>
      <c r="C390" s="57">
        <v>358.78</v>
      </c>
      <c r="D390" s="55" t="s">
        <v>160</v>
      </c>
      <c r="E390" s="60">
        <v>45230</v>
      </c>
      <c r="F390" s="161">
        <v>4423</v>
      </c>
      <c r="G390" s="161">
        <v>3884</v>
      </c>
      <c r="H390" s="161">
        <v>3602</v>
      </c>
    </row>
    <row r="391" spans="1:42" s="59" customFormat="1" x14ac:dyDescent="0.25">
      <c r="A391" s="55" t="s">
        <v>152</v>
      </c>
      <c r="B391" s="57">
        <v>1501.2471800000001</v>
      </c>
      <c r="C391" s="57">
        <v>1506.52</v>
      </c>
      <c r="D391" s="55" t="s">
        <v>160</v>
      </c>
      <c r="E391" s="60">
        <v>45230</v>
      </c>
      <c r="F391" s="161">
        <v>4623</v>
      </c>
      <c r="G391" s="161">
        <v>3876</v>
      </c>
      <c r="H391" s="161">
        <v>3471</v>
      </c>
    </row>
    <row r="392" spans="1:42" s="59" customFormat="1" x14ac:dyDescent="0.25">
      <c r="A392" s="55" t="s">
        <v>125</v>
      </c>
      <c r="B392" s="57">
        <v>622.54344500000002</v>
      </c>
      <c r="C392" s="57">
        <v>624.73</v>
      </c>
      <c r="D392" s="55" t="s">
        <v>160</v>
      </c>
      <c r="E392" s="60">
        <v>45230</v>
      </c>
      <c r="F392" s="161">
        <v>4620</v>
      </c>
      <c r="G392" s="161">
        <v>3418</v>
      </c>
      <c r="H392" s="161">
        <v>3047</v>
      </c>
    </row>
    <row r="393" spans="1:42" s="59" customFormat="1" x14ac:dyDescent="0.25">
      <c r="A393" s="55" t="s">
        <v>125</v>
      </c>
      <c r="B393" s="57">
        <v>902.05173000000002</v>
      </c>
      <c r="C393" s="57">
        <v>905.22</v>
      </c>
      <c r="D393" s="55" t="s">
        <v>160</v>
      </c>
      <c r="E393" s="60">
        <v>45230</v>
      </c>
      <c r="F393" s="161">
        <v>4620</v>
      </c>
      <c r="G393" s="161">
        <v>3418</v>
      </c>
      <c r="H393" s="161">
        <v>3047</v>
      </c>
    </row>
    <row r="394" spans="1:42" s="59" customFormat="1" x14ac:dyDescent="0.25">
      <c r="A394" s="55" t="s">
        <v>127</v>
      </c>
      <c r="B394" s="57">
        <v>349.91101000000003</v>
      </c>
      <c r="C394" s="57">
        <v>351.14</v>
      </c>
      <c r="D394" s="55" t="s">
        <v>160</v>
      </c>
      <c r="E394" s="60">
        <v>45230</v>
      </c>
      <c r="F394" s="161">
        <v>4725</v>
      </c>
      <c r="G394" s="161">
        <v>3635</v>
      </c>
      <c r="H394" s="161">
        <v>3325</v>
      </c>
    </row>
    <row r="395" spans="1:42" s="59" customFormat="1" x14ac:dyDescent="0.25">
      <c r="A395" s="55" t="s">
        <v>127</v>
      </c>
      <c r="B395" s="57">
        <v>455.24106</v>
      </c>
      <c r="C395" s="57">
        <v>456.84</v>
      </c>
      <c r="D395" s="55" t="s">
        <v>160</v>
      </c>
      <c r="E395" s="60">
        <v>45230</v>
      </c>
      <c r="F395" s="161">
        <v>4725</v>
      </c>
      <c r="G395" s="161">
        <v>3635</v>
      </c>
      <c r="H395" s="161">
        <v>3325</v>
      </c>
    </row>
    <row r="396" spans="1:42" s="59" customFormat="1" x14ac:dyDescent="0.25">
      <c r="A396" s="55" t="s">
        <v>128</v>
      </c>
      <c r="B396" s="57">
        <v>696.30437500000005</v>
      </c>
      <c r="C396" s="57">
        <v>698.75</v>
      </c>
      <c r="D396" s="55" t="s">
        <v>160</v>
      </c>
      <c r="E396" s="60">
        <v>45230</v>
      </c>
      <c r="F396" s="161">
        <v>4285</v>
      </c>
      <c r="G396" s="161">
        <v>3766</v>
      </c>
      <c r="H396" s="161">
        <v>3453</v>
      </c>
    </row>
    <row r="397" spans="1:42" s="59" customFormat="1" x14ac:dyDescent="0.25">
      <c r="A397" s="55" t="s">
        <v>128</v>
      </c>
      <c r="B397" s="57">
        <v>637.59059500000012</v>
      </c>
      <c r="C397" s="57">
        <v>639.83000000000004</v>
      </c>
      <c r="D397" s="55" t="s">
        <v>160</v>
      </c>
      <c r="E397" s="60">
        <v>45230</v>
      </c>
      <c r="F397" s="161">
        <v>4285</v>
      </c>
      <c r="G397" s="161">
        <v>3766</v>
      </c>
      <c r="H397" s="161">
        <v>3453</v>
      </c>
    </row>
    <row r="398" spans="1:42" s="59" customFormat="1" x14ac:dyDescent="0.25">
      <c r="A398" s="55" t="s">
        <v>138</v>
      </c>
      <c r="B398" s="57">
        <v>216.22</v>
      </c>
      <c r="C398" s="57">
        <v>216.22</v>
      </c>
      <c r="D398" s="55" t="s">
        <v>161</v>
      </c>
      <c r="E398" s="60">
        <v>45230</v>
      </c>
      <c r="F398" s="161">
        <v>4215</v>
      </c>
      <c r="G398" s="161">
        <v>3801</v>
      </c>
      <c r="H398" s="161">
        <v>3466</v>
      </c>
    </row>
    <row r="399" spans="1:42" s="64" customFormat="1" x14ac:dyDescent="0.25">
      <c r="A399" s="61" t="s">
        <v>145</v>
      </c>
      <c r="B399" s="62" t="s">
        <v>115</v>
      </c>
      <c r="C399" s="63">
        <f>SUM(C2:C398)</f>
        <v>608295.25999999989</v>
      </c>
      <c r="D399" s="62" t="s">
        <v>115</v>
      </c>
      <c r="E399" s="62" t="s">
        <v>115</v>
      </c>
      <c r="F399" s="159">
        <f>IF($C$399=0,0,ROUND(SUMPRODUCT($C$2:$C$398,F2:F398)/$C$399,2))</f>
        <v>4029.81</v>
      </c>
      <c r="G399" s="159">
        <f>IF($C$399=0,0,ROUND(SUMPRODUCT($C$2:$C$398,G2:G398)/$C$399,2))</f>
        <v>3467.11</v>
      </c>
      <c r="H399" s="159">
        <f>IF($C$399=0,0,ROUND(SUMPRODUCT($C$2:$C$398,H2:H398)/$C$399,2))</f>
        <v>3105.93</v>
      </c>
    </row>
    <row r="400" spans="1:42" s="67" customFormat="1" x14ac:dyDescent="0.25">
      <c r="A400" s="65"/>
      <c r="B400" s="65"/>
      <c r="C400" s="66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  <c r="AN400" s="65"/>
      <c r="AO400" s="65"/>
      <c r="AP400" s="65"/>
    </row>
  </sheetData>
  <autoFilter ref="A1:H398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view="pageBreakPreview" zoomScaleSheetLayoutView="100" workbookViewId="0">
      <pane ySplit="1" topLeftCell="A2" activePane="bottomLeft" state="frozen"/>
      <selection activeCell="E15" sqref="E15"/>
      <selection pane="bottomLeft" activeCell="E15" sqref="E15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146</v>
      </c>
      <c r="B2" s="56" t="s">
        <v>115</v>
      </c>
      <c r="C2" s="57">
        <v>0</v>
      </c>
      <c r="D2" s="56" t="s">
        <v>115</v>
      </c>
      <c r="E2" s="56" t="s">
        <v>115</v>
      </c>
      <c r="F2" s="160">
        <v>0</v>
      </c>
      <c r="G2" s="160">
        <v>0</v>
      </c>
      <c r="H2" s="160">
        <v>0</v>
      </c>
    </row>
    <row r="3" spans="1:8" s="59" customFormat="1" x14ac:dyDescent="0.25">
      <c r="A3" s="55" t="s">
        <v>147</v>
      </c>
      <c r="B3" s="57">
        <v>57.74</v>
      </c>
      <c r="C3" s="57">
        <v>57.74</v>
      </c>
      <c r="D3" s="55">
        <v>161010597</v>
      </c>
      <c r="E3" s="60">
        <v>45068</v>
      </c>
      <c r="F3" s="161">
        <v>3982</v>
      </c>
      <c r="G3" s="161">
        <v>4245</v>
      </c>
      <c r="H3" s="161">
        <v>3867</v>
      </c>
    </row>
    <row r="4" spans="1:8" s="59" customFormat="1" x14ac:dyDescent="0.25">
      <c r="A4" s="55"/>
      <c r="B4" s="57"/>
      <c r="C4" s="57"/>
      <c r="D4" s="55"/>
      <c r="E4" s="60"/>
      <c r="F4" s="160"/>
      <c r="G4" s="160"/>
      <c r="H4" s="160"/>
    </row>
    <row r="5" spans="1:8" s="59" customFormat="1" x14ac:dyDescent="0.25">
      <c r="A5" s="55"/>
      <c r="B5" s="57"/>
      <c r="C5" s="57"/>
      <c r="D5" s="55"/>
      <c r="E5" s="60"/>
      <c r="F5" s="160"/>
      <c r="G5" s="160"/>
      <c r="H5" s="160"/>
    </row>
    <row r="6" spans="1:8" s="64" customFormat="1" x14ac:dyDescent="0.25">
      <c r="A6" s="61" t="s">
        <v>145</v>
      </c>
      <c r="B6" s="62" t="s">
        <v>115</v>
      </c>
      <c r="C6" s="63">
        <f>SUM(C2:C5)</f>
        <v>57.74</v>
      </c>
      <c r="D6" s="62" t="s">
        <v>115</v>
      </c>
      <c r="E6" s="62" t="s">
        <v>115</v>
      </c>
      <c r="F6" s="159">
        <f>IF($C$6=0,0,ROUND(SUMPRODUCT($C$2:$C$5,F2:F5)/$C$6,2))</f>
        <v>3982</v>
      </c>
      <c r="G6" s="159">
        <f>IF($C$6=0,0,ROUND(SUMPRODUCT($C$2:$C$5,G2:G5)/$C$6,2))</f>
        <v>4245</v>
      </c>
      <c r="H6" s="159">
        <f>IF($C$6=0,0,ROUND(SUMPRODUCT($C$2:$C$5,H2:H5)/$C$6,2))</f>
        <v>3867</v>
      </c>
    </row>
  </sheetData>
  <autoFilter ref="A1:H5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SheetLayoutView="100" workbookViewId="0">
      <pane ySplit="1" topLeftCell="A2" activePane="bottomLeft" state="frozen"/>
      <selection activeCell="E15" sqref="E15"/>
      <selection pane="bottomLeft" activeCell="E15" sqref="E15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150</v>
      </c>
      <c r="B2" s="56" t="s">
        <v>115</v>
      </c>
      <c r="C2" s="57">
        <v>0</v>
      </c>
      <c r="D2" s="56" t="s">
        <v>115</v>
      </c>
      <c r="E2" s="56" t="s">
        <v>115</v>
      </c>
      <c r="F2" s="160">
        <v>0</v>
      </c>
      <c r="G2" s="160">
        <v>0</v>
      </c>
      <c r="H2" s="160">
        <v>0</v>
      </c>
    </row>
    <row r="3" spans="1:8" s="59" customFormat="1" x14ac:dyDescent="0.25">
      <c r="A3" s="68" t="s">
        <v>155</v>
      </c>
      <c r="B3" s="57">
        <v>50.1</v>
      </c>
      <c r="C3" s="57">
        <v>50.1</v>
      </c>
      <c r="D3" s="55">
        <v>482000105</v>
      </c>
      <c r="E3" s="60">
        <v>44743</v>
      </c>
      <c r="F3" s="161">
        <v>5241</v>
      </c>
      <c r="G3" s="161">
        <v>5241</v>
      </c>
      <c r="H3" s="161">
        <v>4793</v>
      </c>
    </row>
    <row r="4" spans="1:8" s="59" customFormat="1" x14ac:dyDescent="0.25">
      <c r="A4" s="68" t="s">
        <v>155</v>
      </c>
      <c r="B4" s="57">
        <v>51</v>
      </c>
      <c r="C4" s="57">
        <v>51</v>
      </c>
      <c r="D4" s="55">
        <v>482000105</v>
      </c>
      <c r="E4" s="60">
        <v>44753</v>
      </c>
      <c r="F4" s="161">
        <v>5241</v>
      </c>
      <c r="G4" s="161">
        <v>5241</v>
      </c>
      <c r="H4" s="161">
        <v>4793</v>
      </c>
    </row>
    <row r="5" spans="1:8" s="59" customFormat="1" x14ac:dyDescent="0.25">
      <c r="A5" s="68" t="s">
        <v>155</v>
      </c>
      <c r="B5" s="57">
        <v>52.35</v>
      </c>
      <c r="C5" s="57">
        <v>52.35</v>
      </c>
      <c r="D5" s="55">
        <v>482000133</v>
      </c>
      <c r="E5" s="60">
        <v>44767</v>
      </c>
      <c r="F5" s="161">
        <v>5241</v>
      </c>
      <c r="G5" s="161">
        <v>5241</v>
      </c>
      <c r="H5" s="161">
        <v>4793</v>
      </c>
    </row>
    <row r="6" spans="1:8" s="59" customFormat="1" x14ac:dyDescent="0.25">
      <c r="A6" s="68" t="s">
        <v>155</v>
      </c>
      <c r="B6" s="57">
        <v>64.900000000000006</v>
      </c>
      <c r="C6" s="57">
        <v>64.900000000000006</v>
      </c>
      <c r="D6" s="55">
        <v>482000155</v>
      </c>
      <c r="E6" s="60">
        <v>44779</v>
      </c>
      <c r="F6" s="161">
        <v>5206</v>
      </c>
      <c r="G6" s="161">
        <v>5206</v>
      </c>
      <c r="H6" s="161">
        <v>4681</v>
      </c>
    </row>
    <row r="7" spans="1:8" s="59" customFormat="1" x14ac:dyDescent="0.25">
      <c r="A7" s="68" t="s">
        <v>155</v>
      </c>
      <c r="B7" s="57">
        <v>48.85</v>
      </c>
      <c r="C7" s="57">
        <v>48.85</v>
      </c>
      <c r="D7" s="55">
        <v>482000499</v>
      </c>
      <c r="E7" s="60">
        <v>44927</v>
      </c>
      <c r="F7" s="161">
        <v>5062</v>
      </c>
      <c r="G7" s="161">
        <v>5062</v>
      </c>
      <c r="H7" s="161">
        <v>4667</v>
      </c>
    </row>
    <row r="8" spans="1:8" s="59" customFormat="1" x14ac:dyDescent="0.25">
      <c r="A8" s="68" t="s">
        <v>155</v>
      </c>
      <c r="B8" s="57">
        <v>65.849999999999994</v>
      </c>
      <c r="C8" s="57">
        <v>65.849999999999994</v>
      </c>
      <c r="D8" s="55">
        <v>482000582</v>
      </c>
      <c r="E8" s="60">
        <v>45098</v>
      </c>
      <c r="F8" s="161">
        <v>5431</v>
      </c>
      <c r="G8" s="161">
        <v>5431</v>
      </c>
      <c r="H8" s="161">
        <v>4794</v>
      </c>
    </row>
    <row r="9" spans="1:8" s="59" customFormat="1" x14ac:dyDescent="0.25">
      <c r="A9" s="68" t="s">
        <v>155</v>
      </c>
      <c r="B9" s="57">
        <v>67.349999999999994</v>
      </c>
      <c r="C9" s="57">
        <v>67.349999999999994</v>
      </c>
      <c r="D9" s="55">
        <v>482000582</v>
      </c>
      <c r="E9" s="60">
        <v>45098</v>
      </c>
      <c r="F9" s="161">
        <v>5431</v>
      </c>
      <c r="G9" s="161">
        <v>5431</v>
      </c>
      <c r="H9" s="161">
        <v>4794</v>
      </c>
    </row>
    <row r="10" spans="1:8" s="59" customFormat="1" x14ac:dyDescent="0.25">
      <c r="A10" s="68" t="s">
        <v>155</v>
      </c>
      <c r="B10" s="57">
        <v>64.75</v>
      </c>
      <c r="C10" s="57">
        <v>64.75</v>
      </c>
      <c r="D10" s="55">
        <v>482000585</v>
      </c>
      <c r="E10" s="60">
        <v>45102</v>
      </c>
      <c r="F10" s="161">
        <v>5436</v>
      </c>
      <c r="G10" s="161">
        <v>5436</v>
      </c>
      <c r="H10" s="161">
        <v>4795</v>
      </c>
    </row>
    <row r="11" spans="1:8" s="59" customFormat="1" x14ac:dyDescent="0.25">
      <c r="A11" s="68" t="s">
        <v>155</v>
      </c>
      <c r="B11" s="57">
        <v>3988.25</v>
      </c>
      <c r="C11" s="57">
        <v>3988.25</v>
      </c>
      <c r="D11" s="55">
        <v>482001429</v>
      </c>
      <c r="E11" s="60">
        <v>45204</v>
      </c>
      <c r="F11" s="161">
        <v>5335</v>
      </c>
      <c r="G11" s="161">
        <v>5335</v>
      </c>
      <c r="H11" s="161">
        <v>4679</v>
      </c>
    </row>
    <row r="12" spans="1:8" s="59" customFormat="1" x14ac:dyDescent="0.25">
      <c r="A12" s="68" t="s">
        <v>155</v>
      </c>
      <c r="B12" s="57">
        <v>4051.32</v>
      </c>
      <c r="C12" s="57">
        <v>4051.32</v>
      </c>
      <c r="D12" s="55">
        <v>482001433</v>
      </c>
      <c r="E12" s="60">
        <v>45205</v>
      </c>
      <c r="F12" s="161">
        <v>5372</v>
      </c>
      <c r="G12" s="161">
        <v>5372</v>
      </c>
      <c r="H12" s="161">
        <v>4680</v>
      </c>
    </row>
    <row r="13" spans="1:8" s="59" customFormat="1" x14ac:dyDescent="0.25">
      <c r="A13" s="68" t="s">
        <v>155</v>
      </c>
      <c r="B13" s="57">
        <v>4015</v>
      </c>
      <c r="C13" s="57">
        <v>4015</v>
      </c>
      <c r="D13" s="55">
        <v>482000596</v>
      </c>
      <c r="E13" s="60">
        <v>45212</v>
      </c>
      <c r="F13" s="161">
        <v>5348</v>
      </c>
      <c r="G13" s="161">
        <v>5348</v>
      </c>
      <c r="H13" s="161">
        <v>4755</v>
      </c>
    </row>
    <row r="14" spans="1:8" s="59" customFormat="1" x14ac:dyDescent="0.25">
      <c r="A14" s="68" t="s">
        <v>155</v>
      </c>
      <c r="B14" s="57">
        <v>3982.2</v>
      </c>
      <c r="C14" s="57">
        <v>3982.2</v>
      </c>
      <c r="D14" s="55">
        <v>482000597</v>
      </c>
      <c r="E14" s="60">
        <v>45213</v>
      </c>
      <c r="F14" s="161">
        <v>5353</v>
      </c>
      <c r="G14" s="161">
        <v>5353</v>
      </c>
      <c r="H14" s="161">
        <v>4776</v>
      </c>
    </row>
    <row r="15" spans="1:8" s="59" customFormat="1" x14ac:dyDescent="0.25">
      <c r="A15" s="68" t="s">
        <v>155</v>
      </c>
      <c r="B15" s="57">
        <v>3990.85</v>
      </c>
      <c r="C15" s="57">
        <v>3990.85</v>
      </c>
      <c r="D15" s="55">
        <v>482000598</v>
      </c>
      <c r="E15" s="60">
        <v>45214</v>
      </c>
      <c r="F15" s="161">
        <v>5333</v>
      </c>
      <c r="G15" s="161">
        <v>5333</v>
      </c>
      <c r="H15" s="161">
        <v>4766</v>
      </c>
    </row>
    <row r="16" spans="1:8" s="59" customFormat="1" x14ac:dyDescent="0.25">
      <c r="A16" s="68" t="s">
        <v>155</v>
      </c>
      <c r="B16" s="57">
        <v>3895.15</v>
      </c>
      <c r="C16" s="57">
        <v>3895.15</v>
      </c>
      <c r="D16" s="55">
        <v>482000599</v>
      </c>
      <c r="E16" s="60">
        <v>45215</v>
      </c>
      <c r="F16" s="161">
        <v>5297</v>
      </c>
      <c r="G16" s="161">
        <v>5297</v>
      </c>
      <c r="H16" s="161">
        <v>4695</v>
      </c>
    </row>
    <row r="17" spans="1:8" s="59" customFormat="1" x14ac:dyDescent="0.25">
      <c r="A17" s="68" t="s">
        <v>155</v>
      </c>
      <c r="B17" s="57">
        <v>3901.75</v>
      </c>
      <c r="C17" s="57">
        <v>3901.75</v>
      </c>
      <c r="D17" s="55">
        <v>482000600</v>
      </c>
      <c r="E17" s="60">
        <v>45216</v>
      </c>
      <c r="F17" s="161">
        <v>5304</v>
      </c>
      <c r="G17" s="161">
        <v>5304</v>
      </c>
      <c r="H17" s="161">
        <v>4693</v>
      </c>
    </row>
    <row r="18" spans="1:8" s="59" customFormat="1" x14ac:dyDescent="0.25">
      <c r="A18" s="68" t="s">
        <v>155</v>
      </c>
      <c r="B18" s="57">
        <v>3521.85</v>
      </c>
      <c r="C18" s="57">
        <v>3521.85</v>
      </c>
      <c r="D18" s="55">
        <v>482000601</v>
      </c>
      <c r="E18" s="60">
        <v>45217</v>
      </c>
      <c r="F18" s="161">
        <v>5358</v>
      </c>
      <c r="G18" s="161">
        <v>5358</v>
      </c>
      <c r="H18" s="161">
        <v>4704</v>
      </c>
    </row>
    <row r="19" spans="1:8" s="59" customFormat="1" x14ac:dyDescent="0.25">
      <c r="A19" s="68" t="s">
        <v>155</v>
      </c>
      <c r="B19" s="57">
        <v>3894.77</v>
      </c>
      <c r="C19" s="57">
        <v>3894.77</v>
      </c>
      <c r="D19" s="55">
        <v>482000603</v>
      </c>
      <c r="E19" s="60">
        <v>45218</v>
      </c>
      <c r="F19" s="161">
        <v>5299</v>
      </c>
      <c r="G19" s="161">
        <v>5299</v>
      </c>
      <c r="H19" s="161">
        <v>4667</v>
      </c>
    </row>
    <row r="20" spans="1:8" s="59" customFormat="1" x14ac:dyDescent="0.25">
      <c r="A20" s="68" t="s">
        <v>155</v>
      </c>
      <c r="B20" s="57">
        <v>3729.6</v>
      </c>
      <c r="C20" s="57">
        <v>3729.6</v>
      </c>
      <c r="D20" s="55">
        <v>482000604</v>
      </c>
      <c r="E20" s="60">
        <v>45219</v>
      </c>
      <c r="F20" s="161">
        <v>5320</v>
      </c>
      <c r="G20" s="161">
        <v>5320</v>
      </c>
      <c r="H20" s="161">
        <v>4709</v>
      </c>
    </row>
    <row r="21" spans="1:8" s="59" customFormat="1" x14ac:dyDescent="0.25">
      <c r="A21" s="68" t="s">
        <v>155</v>
      </c>
      <c r="B21" s="57">
        <v>3961.75</v>
      </c>
      <c r="C21" s="57">
        <v>3961.75</v>
      </c>
      <c r="D21" s="55">
        <v>482000606</v>
      </c>
      <c r="E21" s="60">
        <v>45220</v>
      </c>
      <c r="F21" s="161">
        <v>5375</v>
      </c>
      <c r="G21" s="161">
        <v>5375</v>
      </c>
      <c r="H21" s="161">
        <v>4775</v>
      </c>
    </row>
    <row r="22" spans="1:8" s="59" customFormat="1" x14ac:dyDescent="0.25">
      <c r="A22" s="68" t="s">
        <v>155</v>
      </c>
      <c r="B22" s="57">
        <v>3960</v>
      </c>
      <c r="C22" s="57">
        <v>3960</v>
      </c>
      <c r="D22" s="55">
        <v>482000608</v>
      </c>
      <c r="E22" s="60">
        <v>45223</v>
      </c>
      <c r="F22" s="161">
        <v>5321</v>
      </c>
      <c r="G22" s="161">
        <v>5321</v>
      </c>
      <c r="H22" s="161">
        <v>4732</v>
      </c>
    </row>
    <row r="23" spans="1:8" s="59" customFormat="1" x14ac:dyDescent="0.25">
      <c r="A23" s="68" t="s">
        <v>155</v>
      </c>
      <c r="B23" s="57">
        <v>3928.35</v>
      </c>
      <c r="C23" s="57">
        <v>3928.35</v>
      </c>
      <c r="D23" s="55">
        <v>482000609</v>
      </c>
      <c r="E23" s="60">
        <v>45224</v>
      </c>
      <c r="F23" s="161">
        <v>5297</v>
      </c>
      <c r="G23" s="161">
        <v>5297</v>
      </c>
      <c r="H23" s="161">
        <v>4732</v>
      </c>
    </row>
    <row r="24" spans="1:8" s="59" customFormat="1" x14ac:dyDescent="0.25">
      <c r="A24" s="68" t="s">
        <v>155</v>
      </c>
      <c r="B24" s="57">
        <v>3851.15</v>
      </c>
      <c r="C24" s="57">
        <v>3851.15</v>
      </c>
      <c r="D24" s="55">
        <v>482000610</v>
      </c>
      <c r="E24" s="60">
        <v>45224</v>
      </c>
      <c r="F24" s="161">
        <v>5333</v>
      </c>
      <c r="G24" s="161">
        <v>5333</v>
      </c>
      <c r="H24" s="161">
        <v>4747</v>
      </c>
    </row>
    <row r="25" spans="1:8" s="59" customFormat="1" x14ac:dyDescent="0.25">
      <c r="A25" s="68" t="s">
        <v>155</v>
      </c>
      <c r="B25" s="57">
        <v>4045.35</v>
      </c>
      <c r="C25" s="57">
        <v>4045.35</v>
      </c>
      <c r="D25" s="55">
        <v>482000611</v>
      </c>
      <c r="E25" s="60">
        <v>45225</v>
      </c>
      <c r="F25" s="161">
        <v>5320</v>
      </c>
      <c r="G25" s="161">
        <v>5320</v>
      </c>
      <c r="H25" s="161">
        <v>4739</v>
      </c>
    </row>
    <row r="26" spans="1:8" s="59" customFormat="1" x14ac:dyDescent="0.25">
      <c r="A26" s="68" t="s">
        <v>155</v>
      </c>
      <c r="B26" s="57">
        <v>3681.78</v>
      </c>
      <c r="C26" s="57">
        <v>3681.78</v>
      </c>
      <c r="D26" s="55">
        <v>482000612</v>
      </c>
      <c r="E26" s="60">
        <v>45225</v>
      </c>
      <c r="F26" s="161">
        <v>5281</v>
      </c>
      <c r="G26" s="161">
        <v>5281</v>
      </c>
      <c r="H26" s="161">
        <v>4729</v>
      </c>
    </row>
    <row r="27" spans="1:8" s="59" customFormat="1" x14ac:dyDescent="0.25">
      <c r="A27" s="68" t="s">
        <v>155</v>
      </c>
      <c r="B27" s="57">
        <v>4088.55</v>
      </c>
      <c r="C27" s="57">
        <v>4088.55</v>
      </c>
      <c r="D27" s="55">
        <v>482000613</v>
      </c>
      <c r="E27" s="60">
        <v>45227</v>
      </c>
      <c r="F27" s="161">
        <v>5250</v>
      </c>
      <c r="G27" s="161">
        <v>5250</v>
      </c>
      <c r="H27" s="161">
        <v>4716</v>
      </c>
    </row>
    <row r="28" spans="1:8" s="64" customFormat="1" x14ac:dyDescent="0.25">
      <c r="A28" s="61" t="s">
        <v>145</v>
      </c>
      <c r="B28" s="62" t="s">
        <v>115</v>
      </c>
      <c r="C28" s="63">
        <f>SUM(C2:C27)</f>
        <v>66952.819999999992</v>
      </c>
      <c r="D28" s="62" t="s">
        <v>115</v>
      </c>
      <c r="E28" s="62" t="s">
        <v>115</v>
      </c>
      <c r="F28" s="159">
        <f>IF($C$28=0,0,ROUND(SUMPRODUCT($C$2:$C$27,F2:F27)/$C$28,2))</f>
        <v>5323.11</v>
      </c>
      <c r="G28" s="159">
        <f>IF($C$28=0,0,ROUND(SUMPRODUCT($C$2:$C$27,G2:G27)/$C$28,2))</f>
        <v>5323.11</v>
      </c>
      <c r="H28" s="159">
        <f>IF($C$28=0,0,ROUND(SUMPRODUCT($C$2:$C$27,H2:H27)/$C$28,2))</f>
        <v>4723.67</v>
      </c>
    </row>
    <row r="30" spans="1:8" x14ac:dyDescent="0.25">
      <c r="C30" s="66"/>
    </row>
  </sheetData>
  <autoFilter ref="A1:H27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1"/>
  <sheetViews>
    <sheetView view="pageBreakPreview" zoomScaleSheetLayoutView="100" workbookViewId="0">
      <pane ySplit="1" topLeftCell="A251" activePane="bottomLeft" state="frozen"/>
      <selection activeCell="A2" sqref="A2"/>
      <selection pane="bottomLeft" activeCell="A4" sqref="A4"/>
    </sheetView>
  </sheetViews>
  <sheetFormatPr defaultColWidth="8" defaultRowHeight="12.75" x14ac:dyDescent="0.25"/>
  <cols>
    <col min="1" max="1" width="52.28515625" style="65" bestFit="1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9" width="8" style="65"/>
    <col min="10" max="10" width="9.140625" style="65" bestFit="1" customWidth="1"/>
    <col min="11" max="16384" width="8" style="65"/>
  </cols>
  <sheetData>
    <row r="1" spans="1:11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11" s="59" customFormat="1" x14ac:dyDescent="0.25">
      <c r="A2" s="55" t="s">
        <v>114</v>
      </c>
      <c r="B2" s="56" t="s">
        <v>115</v>
      </c>
      <c r="C2" s="57">
        <v>131994.1</v>
      </c>
      <c r="D2" s="56" t="s">
        <v>115</v>
      </c>
      <c r="E2" s="56" t="s">
        <v>115</v>
      </c>
      <c r="F2" s="161">
        <v>4181</v>
      </c>
      <c r="G2" s="161">
        <v>3371</v>
      </c>
      <c r="H2" s="161">
        <v>3055</v>
      </c>
    </row>
    <row r="3" spans="1:11" s="59" customFormat="1" x14ac:dyDescent="0.25">
      <c r="A3" s="55" t="s">
        <v>135</v>
      </c>
      <c r="B3" s="57">
        <v>71.25</v>
      </c>
      <c r="C3" s="57">
        <v>70.400000000000006</v>
      </c>
      <c r="D3" s="55">
        <v>161001783</v>
      </c>
      <c r="E3" s="60">
        <v>44621</v>
      </c>
      <c r="F3" s="161">
        <v>3250</v>
      </c>
      <c r="G3" s="161">
        <v>3199</v>
      </c>
      <c r="H3" s="161">
        <v>2911</v>
      </c>
      <c r="J3" s="162"/>
      <c r="K3" s="162"/>
    </row>
    <row r="4" spans="1:11" s="59" customFormat="1" x14ac:dyDescent="0.25">
      <c r="A4" s="55" t="s">
        <v>183</v>
      </c>
      <c r="B4" s="57">
        <v>70.38</v>
      </c>
      <c r="C4" s="57">
        <v>69.7</v>
      </c>
      <c r="D4" s="55">
        <v>262000260</v>
      </c>
      <c r="E4" s="60">
        <v>44980</v>
      </c>
      <c r="F4" s="161">
        <v>3534</v>
      </c>
      <c r="G4" s="161">
        <v>4152</v>
      </c>
      <c r="H4" s="161">
        <v>3800</v>
      </c>
      <c r="J4" s="162"/>
      <c r="K4" s="162"/>
    </row>
    <row r="5" spans="1:11" s="59" customFormat="1" x14ac:dyDescent="0.25">
      <c r="A5" s="55" t="s">
        <v>121</v>
      </c>
      <c r="B5" s="57">
        <v>69.599999999999994</v>
      </c>
      <c r="C5" s="57">
        <v>67.95</v>
      </c>
      <c r="D5" s="55">
        <v>241000262</v>
      </c>
      <c r="E5" s="60">
        <v>45087</v>
      </c>
      <c r="F5" s="161">
        <v>4335</v>
      </c>
      <c r="G5" s="161">
        <v>3849</v>
      </c>
      <c r="H5" s="161">
        <v>3534</v>
      </c>
      <c r="J5" s="162"/>
      <c r="K5" s="162"/>
    </row>
    <row r="6" spans="1:11" s="59" customFormat="1" x14ac:dyDescent="0.25">
      <c r="A6" s="55" t="s">
        <v>143</v>
      </c>
      <c r="B6" s="57">
        <v>4030.3</v>
      </c>
      <c r="C6" s="57">
        <v>3924.75</v>
      </c>
      <c r="D6" s="55">
        <v>161003197</v>
      </c>
      <c r="E6" s="60">
        <v>45349</v>
      </c>
      <c r="F6" s="161">
        <v>4013</v>
      </c>
      <c r="G6" s="161">
        <v>3194</v>
      </c>
      <c r="H6" s="161">
        <v>2905</v>
      </c>
      <c r="J6" s="162"/>
      <c r="K6" s="162"/>
    </row>
    <row r="7" spans="1:11" s="59" customFormat="1" x14ac:dyDescent="0.25">
      <c r="A7" s="55" t="s">
        <v>130</v>
      </c>
      <c r="B7" s="57">
        <v>3900.8</v>
      </c>
      <c r="C7" s="57">
        <v>3939.02</v>
      </c>
      <c r="D7" s="55">
        <v>162007312</v>
      </c>
      <c r="E7" s="60">
        <v>45350</v>
      </c>
      <c r="F7" s="161">
        <v>3928</v>
      </c>
      <c r="G7" s="161">
        <v>3241</v>
      </c>
      <c r="H7" s="161">
        <v>2898</v>
      </c>
      <c r="J7" s="162"/>
      <c r="K7" s="162"/>
    </row>
    <row r="8" spans="1:11" s="59" customFormat="1" x14ac:dyDescent="0.25">
      <c r="A8" s="55" t="s">
        <v>130</v>
      </c>
      <c r="B8" s="57">
        <v>4103.08</v>
      </c>
      <c r="C8" s="57">
        <v>4305.8999999999996</v>
      </c>
      <c r="D8" s="55">
        <v>162007316</v>
      </c>
      <c r="E8" s="60">
        <v>45350</v>
      </c>
      <c r="F8" s="161">
        <v>4123</v>
      </c>
      <c r="G8" s="161">
        <v>3395</v>
      </c>
      <c r="H8" s="161">
        <v>3084</v>
      </c>
      <c r="J8" s="162"/>
      <c r="K8" s="162"/>
    </row>
    <row r="9" spans="1:11" s="59" customFormat="1" x14ac:dyDescent="0.25">
      <c r="A9" s="55" t="s">
        <v>134</v>
      </c>
      <c r="B9" s="57">
        <v>4134.0200000000004</v>
      </c>
      <c r="C9" s="57">
        <v>4250.95</v>
      </c>
      <c r="D9" s="55">
        <v>161001530</v>
      </c>
      <c r="E9" s="60">
        <v>45351</v>
      </c>
      <c r="F9" s="161">
        <v>4530</v>
      </c>
      <c r="G9" s="161">
        <v>3209</v>
      </c>
      <c r="H9" s="161">
        <v>2866</v>
      </c>
      <c r="J9" s="162"/>
      <c r="K9" s="162"/>
    </row>
    <row r="10" spans="1:11" s="59" customFormat="1" x14ac:dyDescent="0.25">
      <c r="A10" s="55" t="s">
        <v>129</v>
      </c>
      <c r="B10" s="57">
        <v>3465.51</v>
      </c>
      <c r="C10" s="57">
        <v>3403.8</v>
      </c>
      <c r="D10" s="55">
        <v>161001638</v>
      </c>
      <c r="E10" s="60">
        <v>45351</v>
      </c>
      <c r="F10" s="161">
        <v>4651</v>
      </c>
      <c r="G10" s="161">
        <v>3229</v>
      </c>
      <c r="H10" s="161">
        <v>2895</v>
      </c>
      <c r="J10" s="162"/>
      <c r="K10" s="162"/>
    </row>
    <row r="11" spans="1:11" s="59" customFormat="1" x14ac:dyDescent="0.25">
      <c r="A11" s="55" t="s">
        <v>122</v>
      </c>
      <c r="B11" s="57">
        <v>4088.4</v>
      </c>
      <c r="C11" s="57">
        <v>4000.3</v>
      </c>
      <c r="D11" s="55">
        <v>161011906</v>
      </c>
      <c r="E11" s="60">
        <v>45351</v>
      </c>
      <c r="F11" s="161">
        <v>4514</v>
      </c>
      <c r="G11" s="161">
        <v>3334</v>
      </c>
      <c r="H11" s="161">
        <v>2943</v>
      </c>
      <c r="J11" s="162"/>
      <c r="K11" s="162"/>
    </row>
    <row r="12" spans="1:11" s="59" customFormat="1" x14ac:dyDescent="0.25">
      <c r="A12" s="55" t="s">
        <v>178</v>
      </c>
      <c r="B12" s="57">
        <v>3726.75</v>
      </c>
      <c r="C12" s="57">
        <v>3677.02</v>
      </c>
      <c r="D12" s="55">
        <v>161000041</v>
      </c>
      <c r="E12" s="60">
        <v>45352</v>
      </c>
      <c r="F12" s="161">
        <v>3826</v>
      </c>
      <c r="G12" s="161">
        <v>2976</v>
      </c>
      <c r="H12" s="161">
        <v>2733</v>
      </c>
      <c r="J12" s="162"/>
      <c r="K12" s="162"/>
    </row>
    <row r="13" spans="1:11" s="59" customFormat="1" x14ac:dyDescent="0.25">
      <c r="A13" s="55" t="s">
        <v>129</v>
      </c>
      <c r="B13" s="57">
        <v>3447.91</v>
      </c>
      <c r="C13" s="57">
        <v>3388.88</v>
      </c>
      <c r="D13" s="55">
        <v>161001639</v>
      </c>
      <c r="E13" s="60">
        <v>45352</v>
      </c>
      <c r="F13" s="161">
        <v>4651</v>
      </c>
      <c r="G13" s="161">
        <v>2795</v>
      </c>
      <c r="H13" s="161">
        <v>2504</v>
      </c>
      <c r="J13" s="162"/>
      <c r="K13" s="162"/>
    </row>
    <row r="14" spans="1:11" s="59" customFormat="1" x14ac:dyDescent="0.25">
      <c r="A14" s="55" t="s">
        <v>119</v>
      </c>
      <c r="B14" s="57">
        <v>4133.25</v>
      </c>
      <c r="C14" s="57">
        <v>4123.3</v>
      </c>
      <c r="D14" s="55">
        <v>161004869</v>
      </c>
      <c r="E14" s="60">
        <v>45352</v>
      </c>
      <c r="F14" s="161">
        <v>4109</v>
      </c>
      <c r="G14" s="161">
        <v>3054</v>
      </c>
      <c r="H14" s="161">
        <v>2778</v>
      </c>
      <c r="J14" s="162"/>
      <c r="K14" s="162"/>
    </row>
    <row r="15" spans="1:11" s="59" customFormat="1" x14ac:dyDescent="0.25">
      <c r="A15" s="55" t="s">
        <v>130</v>
      </c>
      <c r="B15" s="57">
        <v>3971.52</v>
      </c>
      <c r="C15" s="57">
        <v>4122.3500000000004</v>
      </c>
      <c r="D15" s="55">
        <v>162007324</v>
      </c>
      <c r="E15" s="60">
        <v>45352</v>
      </c>
      <c r="F15" s="161">
        <v>4204</v>
      </c>
      <c r="G15" s="161">
        <v>3188</v>
      </c>
      <c r="H15" s="161">
        <v>2881</v>
      </c>
      <c r="J15" s="162"/>
      <c r="K15" s="162"/>
    </row>
    <row r="16" spans="1:11" s="59" customFormat="1" x14ac:dyDescent="0.25">
      <c r="A16" s="55" t="s">
        <v>130</v>
      </c>
      <c r="B16" s="57">
        <v>3982.26</v>
      </c>
      <c r="C16" s="57">
        <v>4067.71</v>
      </c>
      <c r="D16" s="55">
        <v>162007328</v>
      </c>
      <c r="E16" s="60">
        <v>45352</v>
      </c>
      <c r="F16" s="161">
        <v>4024</v>
      </c>
      <c r="G16" s="161">
        <v>3396</v>
      </c>
      <c r="H16" s="161">
        <v>3095</v>
      </c>
      <c r="J16" s="162"/>
      <c r="K16" s="162"/>
    </row>
    <row r="17" spans="1:11" s="59" customFormat="1" x14ac:dyDescent="0.25">
      <c r="A17" s="55" t="s">
        <v>123</v>
      </c>
      <c r="B17" s="57">
        <v>773.71</v>
      </c>
      <c r="C17" s="57">
        <v>773.71</v>
      </c>
      <c r="D17" s="55" t="s">
        <v>124</v>
      </c>
      <c r="E17" s="60">
        <v>45352</v>
      </c>
      <c r="F17" s="161">
        <v>3876</v>
      </c>
      <c r="G17" s="161">
        <v>3330</v>
      </c>
      <c r="H17" s="161">
        <v>2969</v>
      </c>
      <c r="J17" s="162"/>
      <c r="K17" s="162"/>
    </row>
    <row r="18" spans="1:11" s="59" customFormat="1" x14ac:dyDescent="0.25">
      <c r="A18" s="55" t="s">
        <v>162</v>
      </c>
      <c r="B18" s="57">
        <v>1211.3599999999999</v>
      </c>
      <c r="C18" s="57">
        <v>1211.3599999999999</v>
      </c>
      <c r="D18" s="55" t="s">
        <v>124</v>
      </c>
      <c r="E18" s="60">
        <v>45352</v>
      </c>
      <c r="F18" s="161">
        <v>4150</v>
      </c>
      <c r="G18" s="161">
        <v>3330</v>
      </c>
      <c r="H18" s="161">
        <v>2969</v>
      </c>
      <c r="J18" s="162"/>
      <c r="K18" s="162"/>
    </row>
    <row r="19" spans="1:11" s="59" customFormat="1" x14ac:dyDescent="0.25">
      <c r="A19" s="55" t="s">
        <v>152</v>
      </c>
      <c r="B19" s="57">
        <v>1175.03</v>
      </c>
      <c r="C19" s="57">
        <v>1179.6099999999999</v>
      </c>
      <c r="D19" s="55" t="s">
        <v>160</v>
      </c>
      <c r="E19" s="60">
        <v>45352</v>
      </c>
      <c r="F19" s="161">
        <v>4187</v>
      </c>
      <c r="G19" s="161">
        <v>3323</v>
      </c>
      <c r="H19" s="161">
        <v>3005</v>
      </c>
      <c r="J19" s="162"/>
      <c r="K19" s="162"/>
    </row>
    <row r="20" spans="1:11" s="59" customFormat="1" x14ac:dyDescent="0.25">
      <c r="A20" s="55" t="s">
        <v>125</v>
      </c>
      <c r="B20" s="57">
        <v>593.21</v>
      </c>
      <c r="C20" s="57">
        <v>595.52</v>
      </c>
      <c r="D20" s="55" t="s">
        <v>160</v>
      </c>
      <c r="E20" s="60">
        <v>45352</v>
      </c>
      <c r="F20" s="161">
        <v>3809</v>
      </c>
      <c r="G20" s="161">
        <v>3285</v>
      </c>
      <c r="H20" s="161">
        <v>3000</v>
      </c>
      <c r="J20" s="162"/>
      <c r="K20" s="162"/>
    </row>
    <row r="21" spans="1:11" s="59" customFormat="1" x14ac:dyDescent="0.25">
      <c r="A21" s="55" t="s">
        <v>128</v>
      </c>
      <c r="B21" s="57">
        <v>456.97</v>
      </c>
      <c r="C21" s="57">
        <v>458.75</v>
      </c>
      <c r="D21" s="55" t="s">
        <v>160</v>
      </c>
      <c r="E21" s="60">
        <v>45352</v>
      </c>
      <c r="F21" s="161">
        <v>4167</v>
      </c>
      <c r="G21" s="161">
        <v>3291</v>
      </c>
      <c r="H21" s="161">
        <v>2924</v>
      </c>
      <c r="J21" s="162"/>
      <c r="K21" s="162"/>
    </row>
    <row r="22" spans="1:11" s="59" customFormat="1" x14ac:dyDescent="0.25">
      <c r="A22" s="55" t="s">
        <v>138</v>
      </c>
      <c r="B22" s="57">
        <v>203.5</v>
      </c>
      <c r="C22" s="57">
        <v>203.5</v>
      </c>
      <c r="D22" s="55" t="s">
        <v>161</v>
      </c>
      <c r="E22" s="60">
        <v>45352</v>
      </c>
      <c r="F22" s="161">
        <v>4439</v>
      </c>
      <c r="G22" s="161">
        <v>3872</v>
      </c>
      <c r="H22" s="161">
        <v>3493</v>
      </c>
      <c r="J22" s="162"/>
      <c r="K22" s="162"/>
    </row>
    <row r="23" spans="1:11" s="59" customFormat="1" x14ac:dyDescent="0.25">
      <c r="A23" s="55" t="s">
        <v>129</v>
      </c>
      <c r="B23" s="57">
        <v>3443.11</v>
      </c>
      <c r="C23" s="57">
        <v>3378.56</v>
      </c>
      <c r="D23" s="55">
        <v>161001640</v>
      </c>
      <c r="E23" s="60">
        <v>45353</v>
      </c>
      <c r="F23" s="161">
        <v>4397</v>
      </c>
      <c r="G23" s="161">
        <v>2780</v>
      </c>
      <c r="H23" s="161">
        <v>2457</v>
      </c>
      <c r="J23" s="162"/>
      <c r="K23" s="162"/>
    </row>
    <row r="24" spans="1:11" s="59" customFormat="1" x14ac:dyDescent="0.25">
      <c r="A24" s="55" t="s">
        <v>135</v>
      </c>
      <c r="B24" s="57">
        <v>3977.65</v>
      </c>
      <c r="C24" s="57">
        <v>3924.85</v>
      </c>
      <c r="D24" s="55">
        <v>161002363</v>
      </c>
      <c r="E24" s="60">
        <v>45353</v>
      </c>
      <c r="F24" s="161">
        <v>3114</v>
      </c>
      <c r="G24" s="161">
        <v>2423</v>
      </c>
      <c r="H24" s="161">
        <v>2101</v>
      </c>
      <c r="J24" s="162"/>
      <c r="K24" s="162"/>
    </row>
    <row r="25" spans="1:11" s="59" customFormat="1" x14ac:dyDescent="0.25">
      <c r="A25" s="55" t="s">
        <v>130</v>
      </c>
      <c r="B25" s="57">
        <v>4001.37</v>
      </c>
      <c r="C25" s="57">
        <v>4157.1000000000004</v>
      </c>
      <c r="D25" s="55">
        <v>162007334</v>
      </c>
      <c r="E25" s="60">
        <v>45353</v>
      </c>
      <c r="F25" s="161">
        <v>3788</v>
      </c>
      <c r="G25" s="161">
        <v>3079</v>
      </c>
      <c r="H25" s="161">
        <v>2768</v>
      </c>
      <c r="J25" s="162"/>
      <c r="K25" s="162"/>
    </row>
    <row r="26" spans="1:11" s="59" customFormat="1" x14ac:dyDescent="0.25">
      <c r="A26" s="55" t="s">
        <v>123</v>
      </c>
      <c r="B26" s="57">
        <v>445.37</v>
      </c>
      <c r="C26" s="57">
        <v>445.37</v>
      </c>
      <c r="D26" s="55" t="s">
        <v>124</v>
      </c>
      <c r="E26" s="60">
        <v>45353</v>
      </c>
      <c r="F26" s="161">
        <v>3850</v>
      </c>
      <c r="G26" s="161">
        <v>2670</v>
      </c>
      <c r="H26" s="161">
        <v>2370</v>
      </c>
      <c r="J26" s="162"/>
      <c r="K26" s="162"/>
    </row>
    <row r="27" spans="1:11" s="59" customFormat="1" x14ac:dyDescent="0.25">
      <c r="A27" s="55" t="s">
        <v>162</v>
      </c>
      <c r="B27" s="57">
        <v>1117.46</v>
      </c>
      <c r="C27" s="57">
        <v>1117.46</v>
      </c>
      <c r="D27" s="55" t="s">
        <v>124</v>
      </c>
      <c r="E27" s="60">
        <v>45353</v>
      </c>
      <c r="F27" s="161">
        <v>4417</v>
      </c>
      <c r="G27" s="161">
        <v>2670</v>
      </c>
      <c r="H27" s="161">
        <v>2370</v>
      </c>
      <c r="J27" s="162"/>
      <c r="K27" s="162"/>
    </row>
    <row r="28" spans="1:11" s="59" customFormat="1" x14ac:dyDescent="0.25">
      <c r="A28" s="55" t="s">
        <v>152</v>
      </c>
      <c r="B28" s="57">
        <v>853.24</v>
      </c>
      <c r="C28" s="57">
        <v>856.57</v>
      </c>
      <c r="D28" s="55" t="s">
        <v>160</v>
      </c>
      <c r="E28" s="60">
        <v>45353</v>
      </c>
      <c r="F28" s="161">
        <v>4156</v>
      </c>
      <c r="G28" s="161">
        <v>2160</v>
      </c>
      <c r="H28" s="161">
        <v>1911</v>
      </c>
      <c r="J28" s="162"/>
      <c r="K28" s="162"/>
    </row>
    <row r="29" spans="1:11" s="59" customFormat="1" x14ac:dyDescent="0.25">
      <c r="A29" s="55" t="s">
        <v>125</v>
      </c>
      <c r="B29" s="57">
        <v>595.38</v>
      </c>
      <c r="C29" s="57">
        <v>597.70000000000005</v>
      </c>
      <c r="D29" s="55" t="s">
        <v>160</v>
      </c>
      <c r="E29" s="60">
        <v>45353</v>
      </c>
      <c r="F29" s="161">
        <v>3829</v>
      </c>
      <c r="G29" s="161">
        <v>3208</v>
      </c>
      <c r="H29" s="161">
        <v>2859</v>
      </c>
      <c r="J29" s="162"/>
      <c r="K29" s="162"/>
    </row>
    <row r="30" spans="1:11" s="59" customFormat="1" x14ac:dyDescent="0.25">
      <c r="A30" s="55" t="s">
        <v>128</v>
      </c>
      <c r="B30" s="57">
        <v>559.77</v>
      </c>
      <c r="C30" s="57">
        <v>561.95000000000005</v>
      </c>
      <c r="D30" s="55" t="s">
        <v>160</v>
      </c>
      <c r="E30" s="60">
        <v>45353</v>
      </c>
      <c r="F30" s="161">
        <v>4186</v>
      </c>
      <c r="G30" s="161">
        <v>3300</v>
      </c>
      <c r="H30" s="161">
        <v>3144</v>
      </c>
      <c r="J30" s="162"/>
      <c r="K30" s="162"/>
    </row>
    <row r="31" spans="1:11" s="59" customFormat="1" x14ac:dyDescent="0.25">
      <c r="A31" s="55" t="s">
        <v>138</v>
      </c>
      <c r="B31" s="57">
        <v>493.51</v>
      </c>
      <c r="C31" s="57">
        <v>493.51</v>
      </c>
      <c r="D31" s="55" t="s">
        <v>161</v>
      </c>
      <c r="E31" s="60">
        <v>45353</v>
      </c>
      <c r="F31" s="161">
        <v>4447</v>
      </c>
      <c r="G31" s="161">
        <v>2597</v>
      </c>
      <c r="H31" s="161">
        <v>2338</v>
      </c>
      <c r="J31" s="162"/>
      <c r="K31" s="162"/>
    </row>
    <row r="32" spans="1:11" s="59" customFormat="1" x14ac:dyDescent="0.25">
      <c r="A32" s="55" t="s">
        <v>129</v>
      </c>
      <c r="B32" s="57">
        <v>3462.31</v>
      </c>
      <c r="C32" s="57">
        <v>3294.96</v>
      </c>
      <c r="D32" s="55">
        <v>161001641</v>
      </c>
      <c r="E32" s="60">
        <v>45354</v>
      </c>
      <c r="F32" s="161">
        <v>4410</v>
      </c>
      <c r="G32" s="161">
        <v>2835</v>
      </c>
      <c r="H32" s="161">
        <v>2575</v>
      </c>
      <c r="J32" s="162"/>
      <c r="K32" s="162"/>
    </row>
    <row r="33" spans="1:11" s="59" customFormat="1" x14ac:dyDescent="0.25">
      <c r="A33" s="55" t="s">
        <v>136</v>
      </c>
      <c r="B33" s="57">
        <v>4009.08</v>
      </c>
      <c r="C33" s="57">
        <v>4076.23</v>
      </c>
      <c r="D33" s="55">
        <v>161012183</v>
      </c>
      <c r="E33" s="60">
        <v>45354</v>
      </c>
      <c r="F33" s="161">
        <v>4165</v>
      </c>
      <c r="G33" s="161">
        <v>3631</v>
      </c>
      <c r="H33" s="161">
        <v>3287</v>
      </c>
      <c r="J33" s="162"/>
      <c r="K33" s="162"/>
    </row>
    <row r="34" spans="1:11" s="59" customFormat="1" x14ac:dyDescent="0.25">
      <c r="A34" s="55" t="s">
        <v>123</v>
      </c>
      <c r="B34" s="57">
        <v>597.24</v>
      </c>
      <c r="C34" s="57">
        <v>597.24</v>
      </c>
      <c r="D34" s="55" t="s">
        <v>124</v>
      </c>
      <c r="E34" s="60">
        <v>45354</v>
      </c>
      <c r="F34" s="161">
        <v>3834</v>
      </c>
      <c r="G34" s="161">
        <v>2952</v>
      </c>
      <c r="H34" s="161">
        <v>2663</v>
      </c>
      <c r="J34" s="162"/>
      <c r="K34" s="162"/>
    </row>
    <row r="35" spans="1:11" s="59" customFormat="1" x14ac:dyDescent="0.25">
      <c r="A35" s="55" t="s">
        <v>162</v>
      </c>
      <c r="B35" s="57">
        <v>698.86</v>
      </c>
      <c r="C35" s="57">
        <v>698.86</v>
      </c>
      <c r="D35" s="55" t="s">
        <v>124</v>
      </c>
      <c r="E35" s="60">
        <v>45354</v>
      </c>
      <c r="F35" s="161">
        <v>4487</v>
      </c>
      <c r="G35" s="161">
        <v>2952</v>
      </c>
      <c r="H35" s="161">
        <v>2663</v>
      </c>
      <c r="J35" s="162"/>
      <c r="K35" s="162"/>
    </row>
    <row r="36" spans="1:11" s="59" customFormat="1" x14ac:dyDescent="0.25">
      <c r="A36" s="55" t="s">
        <v>152</v>
      </c>
      <c r="B36" s="57">
        <v>49.48</v>
      </c>
      <c r="C36" s="57">
        <v>49.67</v>
      </c>
      <c r="D36" s="55" t="s">
        <v>160</v>
      </c>
      <c r="E36" s="60">
        <v>45354</v>
      </c>
      <c r="F36" s="161">
        <v>4150</v>
      </c>
      <c r="G36" s="161">
        <v>2529</v>
      </c>
      <c r="H36" s="161">
        <v>2270</v>
      </c>
      <c r="J36" s="162"/>
      <c r="K36" s="162"/>
    </row>
    <row r="37" spans="1:11" s="59" customFormat="1" x14ac:dyDescent="0.25">
      <c r="A37" s="55" t="s">
        <v>125</v>
      </c>
      <c r="B37" s="57">
        <v>835.43</v>
      </c>
      <c r="C37" s="57">
        <v>838.69</v>
      </c>
      <c r="D37" s="55" t="s">
        <v>160</v>
      </c>
      <c r="E37" s="60">
        <v>45354</v>
      </c>
      <c r="F37" s="161">
        <v>3829</v>
      </c>
      <c r="G37" s="161">
        <v>3131</v>
      </c>
      <c r="H37" s="161">
        <v>2842</v>
      </c>
      <c r="J37" s="162"/>
      <c r="K37" s="162"/>
    </row>
    <row r="38" spans="1:11" s="59" customFormat="1" x14ac:dyDescent="0.25">
      <c r="A38" s="55" t="s">
        <v>128</v>
      </c>
      <c r="B38" s="57">
        <v>612.33000000000004</v>
      </c>
      <c r="C38" s="57">
        <v>614.72</v>
      </c>
      <c r="D38" s="55" t="s">
        <v>160</v>
      </c>
      <c r="E38" s="60">
        <v>45354</v>
      </c>
      <c r="F38" s="161">
        <v>4201</v>
      </c>
      <c r="G38" s="161">
        <v>3877</v>
      </c>
      <c r="H38" s="161">
        <v>3592</v>
      </c>
      <c r="J38" s="162"/>
      <c r="K38" s="162"/>
    </row>
    <row r="39" spans="1:11" s="59" customFormat="1" x14ac:dyDescent="0.25">
      <c r="A39" s="55" t="s">
        <v>138</v>
      </c>
      <c r="B39" s="57">
        <v>276.87</v>
      </c>
      <c r="C39" s="57">
        <v>276.87</v>
      </c>
      <c r="D39" s="55" t="s">
        <v>161</v>
      </c>
      <c r="E39" s="60">
        <v>45354</v>
      </c>
      <c r="F39" s="161">
        <v>4469</v>
      </c>
      <c r="G39" s="161">
        <v>3024</v>
      </c>
      <c r="H39" s="161">
        <v>2716</v>
      </c>
      <c r="J39" s="162"/>
      <c r="K39" s="162"/>
    </row>
    <row r="40" spans="1:11" s="59" customFormat="1" x14ac:dyDescent="0.25">
      <c r="A40" s="55" t="s">
        <v>129</v>
      </c>
      <c r="B40" s="57">
        <v>3952.77</v>
      </c>
      <c r="C40" s="57">
        <v>3823.25</v>
      </c>
      <c r="D40" s="55">
        <v>161001642</v>
      </c>
      <c r="E40" s="60">
        <v>45355</v>
      </c>
      <c r="F40" s="161">
        <v>4108</v>
      </c>
      <c r="G40" s="161">
        <v>3051</v>
      </c>
      <c r="H40" s="161">
        <v>2754</v>
      </c>
      <c r="J40" s="162"/>
      <c r="K40" s="162"/>
    </row>
    <row r="41" spans="1:11" s="59" customFormat="1" x14ac:dyDescent="0.25">
      <c r="A41" s="55" t="s">
        <v>129</v>
      </c>
      <c r="B41" s="57">
        <v>3330.91</v>
      </c>
      <c r="C41" s="57">
        <v>3225.26</v>
      </c>
      <c r="D41" s="55">
        <v>161001643</v>
      </c>
      <c r="E41" s="60">
        <v>45355</v>
      </c>
      <c r="F41" s="161">
        <v>4394</v>
      </c>
      <c r="G41" s="161">
        <v>3606</v>
      </c>
      <c r="H41" s="161">
        <v>3249</v>
      </c>
      <c r="J41" s="162"/>
      <c r="K41" s="162"/>
    </row>
    <row r="42" spans="1:11" s="59" customFormat="1" x14ac:dyDescent="0.25">
      <c r="A42" s="55" t="s">
        <v>118</v>
      </c>
      <c r="B42" s="57">
        <v>4184.95</v>
      </c>
      <c r="C42" s="57">
        <v>4269</v>
      </c>
      <c r="D42" s="55">
        <v>161005306</v>
      </c>
      <c r="E42" s="60">
        <v>45355</v>
      </c>
      <c r="F42" s="161">
        <v>4813</v>
      </c>
      <c r="G42" s="161">
        <v>3803</v>
      </c>
      <c r="H42" s="161">
        <v>3481</v>
      </c>
      <c r="J42" s="162"/>
      <c r="K42" s="162"/>
    </row>
    <row r="43" spans="1:11" s="59" customFormat="1" x14ac:dyDescent="0.25">
      <c r="A43" s="55" t="s">
        <v>122</v>
      </c>
      <c r="B43" s="57">
        <v>4107.45</v>
      </c>
      <c r="C43" s="57">
        <v>4110.17</v>
      </c>
      <c r="D43" s="55">
        <v>161011925</v>
      </c>
      <c r="E43" s="60">
        <v>45355</v>
      </c>
      <c r="F43" s="161">
        <v>4110</v>
      </c>
      <c r="G43" s="161">
        <v>3713</v>
      </c>
      <c r="H43" s="161">
        <v>3433</v>
      </c>
      <c r="J43" s="162"/>
      <c r="K43" s="162"/>
    </row>
    <row r="44" spans="1:11" s="59" customFormat="1" x14ac:dyDescent="0.25">
      <c r="A44" s="55" t="s">
        <v>123</v>
      </c>
      <c r="B44" s="57">
        <v>446.18000000000006</v>
      </c>
      <c r="C44" s="57">
        <v>446.18000000000006</v>
      </c>
      <c r="D44" s="55" t="s">
        <v>124</v>
      </c>
      <c r="E44" s="60">
        <v>45355</v>
      </c>
      <c r="F44" s="161">
        <v>3923</v>
      </c>
      <c r="G44" s="161">
        <v>3972</v>
      </c>
      <c r="H44" s="161">
        <v>3702</v>
      </c>
      <c r="J44" s="162"/>
      <c r="K44" s="162"/>
    </row>
    <row r="45" spans="1:11" s="59" customFormat="1" x14ac:dyDescent="0.25">
      <c r="A45" s="55" t="s">
        <v>162</v>
      </c>
      <c r="B45" s="57">
        <v>718.5</v>
      </c>
      <c r="C45" s="57">
        <v>718.5</v>
      </c>
      <c r="D45" s="55" t="s">
        <v>124</v>
      </c>
      <c r="E45" s="60">
        <v>45355</v>
      </c>
      <c r="F45" s="161">
        <v>4416</v>
      </c>
      <c r="G45" s="161">
        <v>3972</v>
      </c>
      <c r="H45" s="161">
        <v>3702</v>
      </c>
      <c r="J45" s="162"/>
      <c r="K45" s="162"/>
    </row>
    <row r="46" spans="1:11" s="59" customFormat="1" x14ac:dyDescent="0.25">
      <c r="A46" s="55" t="s">
        <v>125</v>
      </c>
      <c r="B46" s="57">
        <v>629.48</v>
      </c>
      <c r="C46" s="57">
        <v>631.92999999999995</v>
      </c>
      <c r="D46" s="55" t="s">
        <v>160</v>
      </c>
      <c r="E46" s="60">
        <v>45355</v>
      </c>
      <c r="F46" s="161">
        <v>3807</v>
      </c>
      <c r="G46" s="161">
        <v>3902</v>
      </c>
      <c r="H46" s="161">
        <v>3626</v>
      </c>
      <c r="J46" s="162"/>
      <c r="K46" s="162"/>
    </row>
    <row r="47" spans="1:11" s="59" customFormat="1" x14ac:dyDescent="0.25">
      <c r="A47" s="55" t="s">
        <v>128</v>
      </c>
      <c r="B47" s="57">
        <v>710.78</v>
      </c>
      <c r="C47" s="57">
        <v>713.55</v>
      </c>
      <c r="D47" s="55" t="s">
        <v>160</v>
      </c>
      <c r="E47" s="60">
        <v>45355</v>
      </c>
      <c r="F47" s="161">
        <v>4173</v>
      </c>
      <c r="G47" s="161">
        <v>3395</v>
      </c>
      <c r="H47" s="161">
        <v>3065</v>
      </c>
      <c r="J47" s="162"/>
      <c r="K47" s="162"/>
    </row>
    <row r="48" spans="1:11" s="59" customFormat="1" x14ac:dyDescent="0.25">
      <c r="A48" s="55" t="s">
        <v>130</v>
      </c>
      <c r="B48" s="57">
        <v>3621.32</v>
      </c>
      <c r="C48" s="57">
        <v>3803.2</v>
      </c>
      <c r="D48" s="55">
        <v>162007347</v>
      </c>
      <c r="E48" s="60">
        <v>45356</v>
      </c>
      <c r="F48" s="161">
        <v>3967</v>
      </c>
      <c r="G48" s="161">
        <v>3166</v>
      </c>
      <c r="H48" s="161">
        <v>2860</v>
      </c>
      <c r="J48" s="162"/>
      <c r="K48" s="162"/>
    </row>
    <row r="49" spans="1:11" s="59" customFormat="1" x14ac:dyDescent="0.25">
      <c r="A49" s="55" t="s">
        <v>123</v>
      </c>
      <c r="B49" s="57">
        <v>900.31999999999994</v>
      </c>
      <c r="C49" s="57">
        <v>900.31999999999994</v>
      </c>
      <c r="D49" s="55" t="s">
        <v>124</v>
      </c>
      <c r="E49" s="60">
        <v>45356</v>
      </c>
      <c r="F49" s="161">
        <v>3844</v>
      </c>
      <c r="G49" s="161">
        <v>3885</v>
      </c>
      <c r="H49" s="161">
        <v>3520</v>
      </c>
      <c r="J49" s="162"/>
      <c r="K49" s="162"/>
    </row>
    <row r="50" spans="1:11" s="59" customFormat="1" x14ac:dyDescent="0.25">
      <c r="A50" s="55" t="s">
        <v>162</v>
      </c>
      <c r="B50" s="57">
        <v>164.04</v>
      </c>
      <c r="C50" s="57">
        <v>164.04</v>
      </c>
      <c r="D50" s="55" t="s">
        <v>124</v>
      </c>
      <c r="E50" s="60">
        <v>45356</v>
      </c>
      <c r="F50" s="161">
        <v>4413</v>
      </c>
      <c r="G50" s="161">
        <v>3885</v>
      </c>
      <c r="H50" s="161">
        <v>3520</v>
      </c>
      <c r="J50" s="162"/>
      <c r="K50" s="162"/>
    </row>
    <row r="51" spans="1:11" s="59" customFormat="1" x14ac:dyDescent="0.25">
      <c r="A51" s="55" t="s">
        <v>125</v>
      </c>
      <c r="B51" s="57">
        <v>539.64</v>
      </c>
      <c r="C51" s="57">
        <v>541.74</v>
      </c>
      <c r="D51" s="55" t="s">
        <v>160</v>
      </c>
      <c r="E51" s="60">
        <v>45356</v>
      </c>
      <c r="F51" s="161">
        <v>3866</v>
      </c>
      <c r="G51" s="161">
        <v>2823</v>
      </c>
      <c r="H51" s="161">
        <v>2555</v>
      </c>
      <c r="J51" s="162"/>
      <c r="K51" s="162"/>
    </row>
    <row r="52" spans="1:11" s="59" customFormat="1" x14ac:dyDescent="0.25">
      <c r="A52" s="55" t="s">
        <v>128</v>
      </c>
      <c r="B52" s="57">
        <v>546.13</v>
      </c>
      <c r="C52" s="57">
        <v>548.26</v>
      </c>
      <c r="D52" s="55" t="s">
        <v>160</v>
      </c>
      <c r="E52" s="60">
        <v>45356</v>
      </c>
      <c r="F52" s="161">
        <v>4148</v>
      </c>
      <c r="G52" s="161">
        <v>4173</v>
      </c>
      <c r="H52" s="161">
        <v>3995</v>
      </c>
      <c r="J52" s="162"/>
      <c r="K52" s="162"/>
    </row>
    <row r="53" spans="1:11" s="59" customFormat="1" x14ac:dyDescent="0.25">
      <c r="A53" s="55" t="s">
        <v>129</v>
      </c>
      <c r="B53" s="57">
        <v>3367.7</v>
      </c>
      <c r="C53" s="57">
        <v>3356.26</v>
      </c>
      <c r="D53" s="55">
        <v>161001644</v>
      </c>
      <c r="E53" s="60">
        <v>45357</v>
      </c>
      <c r="F53" s="161">
        <v>4378</v>
      </c>
      <c r="G53" s="161">
        <v>3025</v>
      </c>
      <c r="H53" s="161">
        <v>2700</v>
      </c>
      <c r="J53" s="162"/>
      <c r="K53" s="162"/>
    </row>
    <row r="54" spans="1:11" s="59" customFormat="1" x14ac:dyDescent="0.25">
      <c r="A54" s="55" t="s">
        <v>129</v>
      </c>
      <c r="B54" s="57">
        <v>4108.72</v>
      </c>
      <c r="C54" s="57">
        <v>4002.43</v>
      </c>
      <c r="D54" s="55">
        <v>161001645</v>
      </c>
      <c r="E54" s="60">
        <v>45357</v>
      </c>
      <c r="F54" s="161">
        <v>4497</v>
      </c>
      <c r="G54" s="161">
        <v>2521</v>
      </c>
      <c r="H54" s="161">
        <v>2278</v>
      </c>
      <c r="J54" s="162"/>
      <c r="K54" s="162"/>
    </row>
    <row r="55" spans="1:11" s="59" customFormat="1" x14ac:dyDescent="0.25">
      <c r="A55" s="55" t="s">
        <v>130</v>
      </c>
      <c r="B55" s="57">
        <v>3971.22</v>
      </c>
      <c r="C55" s="57">
        <v>4040.3</v>
      </c>
      <c r="D55" s="55">
        <v>162007357</v>
      </c>
      <c r="E55" s="60">
        <v>45357</v>
      </c>
      <c r="F55" s="161">
        <v>4353</v>
      </c>
      <c r="G55" s="161">
        <v>3286</v>
      </c>
      <c r="H55" s="161">
        <v>2983</v>
      </c>
      <c r="J55" s="162"/>
      <c r="K55" s="162"/>
    </row>
    <row r="56" spans="1:11" s="59" customFormat="1" x14ac:dyDescent="0.25">
      <c r="A56" s="55" t="s">
        <v>123</v>
      </c>
      <c r="B56" s="57">
        <v>47.9</v>
      </c>
      <c r="C56" s="57">
        <v>47.9</v>
      </c>
      <c r="D56" s="55" t="s">
        <v>124</v>
      </c>
      <c r="E56" s="60">
        <v>45357</v>
      </c>
      <c r="F56" s="161">
        <v>3850</v>
      </c>
      <c r="G56" s="161">
        <v>3392</v>
      </c>
      <c r="H56" s="161">
        <v>3101</v>
      </c>
      <c r="J56" s="162"/>
      <c r="K56" s="162"/>
    </row>
    <row r="57" spans="1:11" s="59" customFormat="1" x14ac:dyDescent="0.25">
      <c r="A57" s="55" t="s">
        <v>125</v>
      </c>
      <c r="B57" s="57">
        <v>379.56</v>
      </c>
      <c r="C57" s="57">
        <v>381.04</v>
      </c>
      <c r="D57" s="55" t="s">
        <v>160</v>
      </c>
      <c r="E57" s="60">
        <v>45357</v>
      </c>
      <c r="F57" s="161">
        <v>3819</v>
      </c>
      <c r="G57" s="161">
        <v>2937</v>
      </c>
      <c r="H57" s="161">
        <v>2696</v>
      </c>
      <c r="J57" s="162"/>
      <c r="K57" s="162"/>
    </row>
    <row r="58" spans="1:11" s="59" customFormat="1" x14ac:dyDescent="0.25">
      <c r="A58" s="55" t="s">
        <v>128</v>
      </c>
      <c r="B58" s="57">
        <v>369.26</v>
      </c>
      <c r="C58" s="57">
        <v>370.7</v>
      </c>
      <c r="D58" s="55" t="s">
        <v>160</v>
      </c>
      <c r="E58" s="60">
        <v>45357</v>
      </c>
      <c r="F58" s="161">
        <v>4193</v>
      </c>
      <c r="G58" s="161">
        <v>2911</v>
      </c>
      <c r="H58" s="161">
        <v>2622</v>
      </c>
      <c r="J58" s="162"/>
      <c r="K58" s="162"/>
    </row>
    <row r="59" spans="1:11" s="59" customFormat="1" x14ac:dyDescent="0.25">
      <c r="A59" s="55" t="s">
        <v>129</v>
      </c>
      <c r="B59" s="57">
        <v>3810.95</v>
      </c>
      <c r="C59" s="57">
        <v>3701.65</v>
      </c>
      <c r="D59" s="55">
        <v>161001646</v>
      </c>
      <c r="E59" s="60">
        <v>45358</v>
      </c>
      <c r="F59" s="161">
        <v>4320</v>
      </c>
      <c r="G59" s="161">
        <v>3095</v>
      </c>
      <c r="H59" s="161">
        <v>2791</v>
      </c>
      <c r="J59" s="162"/>
      <c r="K59" s="162"/>
    </row>
    <row r="60" spans="1:11" s="59" customFormat="1" x14ac:dyDescent="0.25">
      <c r="A60" s="55" t="s">
        <v>123</v>
      </c>
      <c r="B60" s="57">
        <v>219.26</v>
      </c>
      <c r="C60" s="57">
        <v>219.26</v>
      </c>
      <c r="D60" s="55" t="s">
        <v>124</v>
      </c>
      <c r="E60" s="60">
        <v>45358</v>
      </c>
      <c r="F60" s="161">
        <v>4242</v>
      </c>
      <c r="G60" s="161">
        <v>3726</v>
      </c>
      <c r="H60" s="161">
        <v>3411</v>
      </c>
      <c r="J60" s="162"/>
      <c r="K60" s="162"/>
    </row>
    <row r="61" spans="1:11" s="59" customFormat="1" x14ac:dyDescent="0.25">
      <c r="A61" s="55" t="s">
        <v>162</v>
      </c>
      <c r="B61" s="57">
        <v>93.6</v>
      </c>
      <c r="C61" s="57">
        <v>93.6</v>
      </c>
      <c r="D61" s="55" t="s">
        <v>124</v>
      </c>
      <c r="E61" s="60">
        <v>45358</v>
      </c>
      <c r="F61" s="161">
        <v>4383</v>
      </c>
      <c r="G61" s="161">
        <v>3726</v>
      </c>
      <c r="H61" s="161">
        <v>3411</v>
      </c>
      <c r="J61" s="162"/>
      <c r="K61" s="162"/>
    </row>
    <row r="62" spans="1:11" s="59" customFormat="1" x14ac:dyDescent="0.25">
      <c r="A62" s="55" t="s">
        <v>125</v>
      </c>
      <c r="B62" s="57">
        <v>407.59</v>
      </c>
      <c r="C62" s="57">
        <v>409.18</v>
      </c>
      <c r="D62" s="55" t="s">
        <v>160</v>
      </c>
      <c r="E62" s="60">
        <v>45358</v>
      </c>
      <c r="F62" s="161">
        <v>3846</v>
      </c>
      <c r="G62" s="161">
        <v>2603</v>
      </c>
      <c r="H62" s="161">
        <v>2365</v>
      </c>
      <c r="J62" s="162"/>
      <c r="K62" s="162"/>
    </row>
    <row r="63" spans="1:11" s="59" customFormat="1" x14ac:dyDescent="0.25">
      <c r="A63" s="55" t="s">
        <v>128</v>
      </c>
      <c r="B63" s="57">
        <v>173.54</v>
      </c>
      <c r="C63" s="57">
        <v>174.22</v>
      </c>
      <c r="D63" s="55" t="s">
        <v>160</v>
      </c>
      <c r="E63" s="60">
        <v>45358</v>
      </c>
      <c r="F63" s="161">
        <v>4135</v>
      </c>
      <c r="G63" s="161">
        <v>3376</v>
      </c>
      <c r="H63" s="161">
        <v>3110</v>
      </c>
      <c r="J63" s="162"/>
      <c r="K63" s="162"/>
    </row>
    <row r="64" spans="1:11" s="59" customFormat="1" x14ac:dyDescent="0.25">
      <c r="A64" s="55" t="s">
        <v>129</v>
      </c>
      <c r="B64" s="57">
        <v>3402.4</v>
      </c>
      <c r="C64" s="57">
        <v>3378</v>
      </c>
      <c r="D64" s="55">
        <v>161001647</v>
      </c>
      <c r="E64" s="60">
        <v>45359</v>
      </c>
      <c r="F64" s="161">
        <v>4316</v>
      </c>
      <c r="G64" s="161">
        <v>3048</v>
      </c>
      <c r="H64" s="161">
        <v>2708</v>
      </c>
      <c r="J64" s="162"/>
      <c r="K64" s="162"/>
    </row>
    <row r="65" spans="1:11" s="59" customFormat="1" x14ac:dyDescent="0.25">
      <c r="A65" s="55" t="s">
        <v>143</v>
      </c>
      <c r="B65" s="57">
        <v>3780.23</v>
      </c>
      <c r="C65" s="57">
        <v>3667.5</v>
      </c>
      <c r="D65" s="55">
        <v>161003211</v>
      </c>
      <c r="E65" s="60">
        <v>45359</v>
      </c>
      <c r="F65" s="161">
        <v>3681</v>
      </c>
      <c r="G65" s="161">
        <v>3258</v>
      </c>
      <c r="H65" s="161">
        <v>2937</v>
      </c>
      <c r="J65" s="162"/>
      <c r="K65" s="162"/>
    </row>
    <row r="66" spans="1:11" s="59" customFormat="1" x14ac:dyDescent="0.25">
      <c r="A66" s="55" t="s">
        <v>125</v>
      </c>
      <c r="B66" s="57">
        <v>414.33</v>
      </c>
      <c r="C66" s="57">
        <v>415.95</v>
      </c>
      <c r="D66" s="55" t="s">
        <v>160</v>
      </c>
      <c r="E66" s="60">
        <v>45359</v>
      </c>
      <c r="F66" s="161">
        <v>3856</v>
      </c>
      <c r="G66" s="161">
        <v>3766</v>
      </c>
      <c r="H66" s="161">
        <v>3516</v>
      </c>
      <c r="J66" s="162"/>
      <c r="K66" s="162"/>
    </row>
    <row r="67" spans="1:11" s="59" customFormat="1" x14ac:dyDescent="0.25">
      <c r="A67" s="55" t="s">
        <v>128</v>
      </c>
      <c r="B67" s="57">
        <v>91.22</v>
      </c>
      <c r="C67" s="57">
        <v>91.58</v>
      </c>
      <c r="D67" s="55" t="s">
        <v>160</v>
      </c>
      <c r="E67" s="60">
        <v>45359</v>
      </c>
      <c r="F67" s="161">
        <v>4103</v>
      </c>
      <c r="G67" s="161">
        <v>3063</v>
      </c>
      <c r="H67" s="161">
        <v>2798</v>
      </c>
      <c r="J67" s="162"/>
      <c r="K67" s="162"/>
    </row>
    <row r="68" spans="1:11" s="59" customFormat="1" x14ac:dyDescent="0.25">
      <c r="A68" s="55" t="s">
        <v>129</v>
      </c>
      <c r="B68" s="57">
        <v>3902.96</v>
      </c>
      <c r="C68" s="57">
        <v>3762.06</v>
      </c>
      <c r="D68" s="55">
        <v>161001648</v>
      </c>
      <c r="E68" s="60">
        <v>45360</v>
      </c>
      <c r="F68" s="161">
        <v>4339</v>
      </c>
      <c r="G68" s="161">
        <v>3200</v>
      </c>
      <c r="H68" s="161">
        <v>2865</v>
      </c>
      <c r="J68" s="162"/>
      <c r="K68" s="162"/>
    </row>
    <row r="69" spans="1:11" s="59" customFormat="1" x14ac:dyDescent="0.25">
      <c r="A69" s="55" t="s">
        <v>140</v>
      </c>
      <c r="B69" s="57">
        <v>3905.05</v>
      </c>
      <c r="C69" s="57">
        <v>4042.75</v>
      </c>
      <c r="D69" s="55">
        <v>161002360</v>
      </c>
      <c r="E69" s="60">
        <v>45360</v>
      </c>
      <c r="F69" s="161">
        <v>3248</v>
      </c>
      <c r="G69" s="161">
        <v>3395</v>
      </c>
      <c r="H69" s="161">
        <v>3164</v>
      </c>
      <c r="J69" s="162"/>
      <c r="K69" s="162"/>
    </row>
    <row r="70" spans="1:11" s="59" customFormat="1" x14ac:dyDescent="0.25">
      <c r="A70" s="55" t="s">
        <v>130</v>
      </c>
      <c r="B70" s="57">
        <v>4036.07</v>
      </c>
      <c r="C70" s="57">
        <v>3972.55</v>
      </c>
      <c r="D70" s="55">
        <v>162007374</v>
      </c>
      <c r="E70" s="60">
        <v>45360</v>
      </c>
      <c r="F70" s="161">
        <v>3918</v>
      </c>
      <c r="G70" s="161">
        <v>3400</v>
      </c>
      <c r="H70" s="161">
        <v>3094</v>
      </c>
      <c r="J70" s="162"/>
      <c r="K70" s="162"/>
    </row>
    <row r="71" spans="1:11" s="59" customFormat="1" x14ac:dyDescent="0.25">
      <c r="A71" s="55" t="s">
        <v>130</v>
      </c>
      <c r="B71" s="57">
        <v>3987.59</v>
      </c>
      <c r="C71" s="57">
        <v>4072.85</v>
      </c>
      <c r="D71" s="55">
        <v>162007378</v>
      </c>
      <c r="E71" s="60">
        <v>45360</v>
      </c>
      <c r="F71" s="161">
        <v>3932</v>
      </c>
      <c r="G71" s="161">
        <v>3213</v>
      </c>
      <c r="H71" s="161">
        <v>2947</v>
      </c>
      <c r="J71" s="162"/>
      <c r="K71" s="162"/>
    </row>
    <row r="72" spans="1:11" s="59" customFormat="1" x14ac:dyDescent="0.25">
      <c r="A72" s="55" t="s">
        <v>123</v>
      </c>
      <c r="B72" s="57">
        <v>558.24</v>
      </c>
      <c r="C72" s="57">
        <v>558.24</v>
      </c>
      <c r="D72" s="55" t="s">
        <v>124</v>
      </c>
      <c r="E72" s="60">
        <v>45360</v>
      </c>
      <c r="F72" s="161">
        <v>3883</v>
      </c>
      <c r="G72" s="161">
        <v>3120</v>
      </c>
      <c r="H72" s="161">
        <v>2754</v>
      </c>
      <c r="J72" s="162"/>
      <c r="K72" s="162"/>
    </row>
    <row r="73" spans="1:11" s="59" customFormat="1" x14ac:dyDescent="0.25">
      <c r="A73" s="55" t="s">
        <v>162</v>
      </c>
      <c r="B73" s="57">
        <v>471.99</v>
      </c>
      <c r="C73" s="57">
        <v>471.99</v>
      </c>
      <c r="D73" s="55" t="s">
        <v>124</v>
      </c>
      <c r="E73" s="60">
        <v>45360</v>
      </c>
      <c r="F73" s="161">
        <v>4431</v>
      </c>
      <c r="G73" s="161">
        <v>3120</v>
      </c>
      <c r="H73" s="161">
        <v>2754</v>
      </c>
      <c r="J73" s="162"/>
      <c r="K73" s="162"/>
    </row>
    <row r="74" spans="1:11" s="59" customFormat="1" x14ac:dyDescent="0.25">
      <c r="A74" s="55" t="s">
        <v>125</v>
      </c>
      <c r="B74" s="57">
        <v>410.02</v>
      </c>
      <c r="C74" s="57">
        <v>411.62</v>
      </c>
      <c r="D74" s="55" t="s">
        <v>160</v>
      </c>
      <c r="E74" s="60">
        <v>45360</v>
      </c>
      <c r="F74" s="161">
        <v>3830</v>
      </c>
      <c r="G74" s="161">
        <v>2653</v>
      </c>
      <c r="H74" s="161">
        <v>2397</v>
      </c>
      <c r="J74" s="162"/>
      <c r="K74" s="162"/>
    </row>
    <row r="75" spans="1:11" s="59" customFormat="1" x14ac:dyDescent="0.25">
      <c r="A75" s="55" t="s">
        <v>128</v>
      </c>
      <c r="B75" s="57">
        <v>219.89</v>
      </c>
      <c r="C75" s="57">
        <v>220.75</v>
      </c>
      <c r="D75" s="55" t="s">
        <v>160</v>
      </c>
      <c r="E75" s="60">
        <v>45360</v>
      </c>
      <c r="F75" s="161">
        <v>4184</v>
      </c>
      <c r="G75" s="161">
        <v>3559</v>
      </c>
      <c r="H75" s="161">
        <v>3334</v>
      </c>
      <c r="J75" s="162"/>
      <c r="K75" s="162"/>
    </row>
    <row r="76" spans="1:11" s="59" customFormat="1" x14ac:dyDescent="0.25">
      <c r="A76" s="55" t="s">
        <v>129</v>
      </c>
      <c r="B76" s="57">
        <v>3742.45</v>
      </c>
      <c r="C76" s="57">
        <v>3957.57</v>
      </c>
      <c r="D76" s="55">
        <v>161001649</v>
      </c>
      <c r="E76" s="60">
        <v>45361</v>
      </c>
      <c r="F76" s="161">
        <v>4089</v>
      </c>
      <c r="G76" s="161">
        <v>3499</v>
      </c>
      <c r="H76" s="161">
        <v>3105</v>
      </c>
      <c r="J76" s="162"/>
      <c r="K76" s="162"/>
    </row>
    <row r="77" spans="1:11" s="59" customFormat="1" x14ac:dyDescent="0.25">
      <c r="A77" s="55" t="s">
        <v>123</v>
      </c>
      <c r="B77" s="57">
        <v>596.30999999999995</v>
      </c>
      <c r="C77" s="57">
        <v>596.30999999999995</v>
      </c>
      <c r="D77" s="55" t="s">
        <v>124</v>
      </c>
      <c r="E77" s="60">
        <v>45361</v>
      </c>
      <c r="F77" s="161">
        <v>3810</v>
      </c>
      <c r="G77" s="161">
        <v>3778</v>
      </c>
      <c r="H77" s="161">
        <v>3483</v>
      </c>
      <c r="J77" s="162"/>
      <c r="K77" s="162"/>
    </row>
    <row r="78" spans="1:11" s="59" customFormat="1" x14ac:dyDescent="0.25">
      <c r="A78" s="55" t="s">
        <v>162</v>
      </c>
      <c r="B78" s="57">
        <v>827.89</v>
      </c>
      <c r="C78" s="57">
        <v>827.89</v>
      </c>
      <c r="D78" s="55" t="s">
        <v>124</v>
      </c>
      <c r="E78" s="60">
        <v>45361</v>
      </c>
      <c r="F78" s="161">
        <v>4413</v>
      </c>
      <c r="G78" s="161">
        <v>3778</v>
      </c>
      <c r="H78" s="161">
        <v>3483</v>
      </c>
      <c r="J78" s="162"/>
      <c r="K78" s="162"/>
    </row>
    <row r="79" spans="1:11" s="59" customFormat="1" x14ac:dyDescent="0.25">
      <c r="A79" s="55" t="s">
        <v>125</v>
      </c>
      <c r="B79" s="57">
        <v>39.74</v>
      </c>
      <c r="C79" s="57">
        <v>39.89</v>
      </c>
      <c r="D79" s="55" t="s">
        <v>160</v>
      </c>
      <c r="E79" s="60">
        <v>45361</v>
      </c>
      <c r="F79" s="161">
        <v>3773</v>
      </c>
      <c r="G79" s="161">
        <v>2942</v>
      </c>
      <c r="H79" s="161">
        <v>2737</v>
      </c>
      <c r="J79" s="162"/>
      <c r="K79" s="162"/>
    </row>
    <row r="80" spans="1:11" s="59" customFormat="1" x14ac:dyDescent="0.25">
      <c r="A80" s="55" t="s">
        <v>125</v>
      </c>
      <c r="B80" s="57">
        <v>540.03</v>
      </c>
      <c r="C80" s="57">
        <v>542.14</v>
      </c>
      <c r="D80" s="55" t="s">
        <v>160</v>
      </c>
      <c r="E80" s="60">
        <v>45361</v>
      </c>
      <c r="F80" s="161">
        <v>3773</v>
      </c>
      <c r="G80" s="161">
        <v>2942</v>
      </c>
      <c r="H80" s="161">
        <v>2737</v>
      </c>
      <c r="J80" s="162"/>
      <c r="K80" s="162"/>
    </row>
    <row r="81" spans="1:11" s="59" customFormat="1" x14ac:dyDescent="0.25">
      <c r="A81" s="55" t="s">
        <v>128</v>
      </c>
      <c r="B81" s="57">
        <v>138.88999999999999</v>
      </c>
      <c r="C81" s="57">
        <v>139.43</v>
      </c>
      <c r="D81" s="55" t="s">
        <v>160</v>
      </c>
      <c r="E81" s="60">
        <v>45361</v>
      </c>
      <c r="F81" s="161">
        <v>4183</v>
      </c>
      <c r="G81" s="161">
        <v>2695</v>
      </c>
      <c r="H81" s="161">
        <v>2498</v>
      </c>
      <c r="J81" s="162"/>
      <c r="K81" s="162"/>
    </row>
    <row r="82" spans="1:11" s="59" customFormat="1" x14ac:dyDescent="0.25">
      <c r="A82" s="55" t="s">
        <v>129</v>
      </c>
      <c r="B82" s="57">
        <v>3664.05</v>
      </c>
      <c r="C82" s="57">
        <v>3738.5</v>
      </c>
      <c r="D82" s="55">
        <v>161001650</v>
      </c>
      <c r="E82" s="60">
        <v>45362</v>
      </c>
      <c r="F82" s="161">
        <v>4410</v>
      </c>
      <c r="G82" s="161">
        <v>2890</v>
      </c>
      <c r="H82" s="161">
        <v>2567</v>
      </c>
      <c r="J82" s="162"/>
      <c r="K82" s="162"/>
    </row>
    <row r="83" spans="1:11" s="59" customFormat="1" x14ac:dyDescent="0.25">
      <c r="A83" s="55" t="s">
        <v>136</v>
      </c>
      <c r="B83" s="57">
        <v>4081.25</v>
      </c>
      <c r="C83" s="57">
        <v>4104.66</v>
      </c>
      <c r="D83" s="55">
        <v>161012192</v>
      </c>
      <c r="E83" s="60">
        <v>45362</v>
      </c>
      <c r="F83" s="161">
        <v>4213</v>
      </c>
      <c r="G83" s="161">
        <v>3444</v>
      </c>
      <c r="H83" s="161">
        <v>3165</v>
      </c>
      <c r="J83" s="162"/>
      <c r="K83" s="162"/>
    </row>
    <row r="84" spans="1:11" s="59" customFormat="1" x14ac:dyDescent="0.25">
      <c r="A84" s="55" t="s">
        <v>123</v>
      </c>
      <c r="B84" s="57">
        <v>641.06999999999994</v>
      </c>
      <c r="C84" s="57">
        <v>641.06999999999994</v>
      </c>
      <c r="D84" s="55" t="s">
        <v>124</v>
      </c>
      <c r="E84" s="60">
        <v>45362</v>
      </c>
      <c r="F84" s="161">
        <v>3869</v>
      </c>
      <c r="G84" s="161">
        <v>3307</v>
      </c>
      <c r="H84" s="161">
        <v>3108</v>
      </c>
      <c r="J84" s="162"/>
      <c r="K84" s="162"/>
    </row>
    <row r="85" spans="1:11" s="59" customFormat="1" x14ac:dyDescent="0.25">
      <c r="A85" s="55" t="s">
        <v>162</v>
      </c>
      <c r="B85" s="57">
        <v>1421.07</v>
      </c>
      <c r="C85" s="57">
        <v>1421.07</v>
      </c>
      <c r="D85" s="55" t="s">
        <v>124</v>
      </c>
      <c r="E85" s="60">
        <v>45362</v>
      </c>
      <c r="F85" s="161">
        <v>4371</v>
      </c>
      <c r="G85" s="161">
        <v>3307</v>
      </c>
      <c r="H85" s="161">
        <v>3108</v>
      </c>
      <c r="J85" s="162"/>
      <c r="K85" s="162"/>
    </row>
    <row r="86" spans="1:11" s="59" customFormat="1" x14ac:dyDescent="0.25">
      <c r="A86" s="55" t="s">
        <v>125</v>
      </c>
      <c r="B86" s="57">
        <v>242.28</v>
      </c>
      <c r="C86" s="57">
        <v>243.22</v>
      </c>
      <c r="D86" s="55" t="s">
        <v>160</v>
      </c>
      <c r="E86" s="60">
        <v>45362</v>
      </c>
      <c r="F86" s="161">
        <v>3839</v>
      </c>
      <c r="G86" s="161">
        <v>3306</v>
      </c>
      <c r="H86" s="161">
        <v>3076</v>
      </c>
      <c r="J86" s="162"/>
      <c r="K86" s="162"/>
    </row>
    <row r="87" spans="1:11" s="59" customFormat="1" x14ac:dyDescent="0.25">
      <c r="A87" s="55" t="s">
        <v>125</v>
      </c>
      <c r="B87" s="57">
        <v>567.26</v>
      </c>
      <c r="C87" s="57">
        <v>569.47</v>
      </c>
      <c r="D87" s="55" t="s">
        <v>160</v>
      </c>
      <c r="E87" s="60">
        <v>45362</v>
      </c>
      <c r="F87" s="161">
        <v>3839</v>
      </c>
      <c r="G87" s="161">
        <v>3306</v>
      </c>
      <c r="H87" s="161">
        <v>3076</v>
      </c>
      <c r="J87" s="162"/>
      <c r="K87" s="162"/>
    </row>
    <row r="88" spans="1:11" s="59" customFormat="1" x14ac:dyDescent="0.25">
      <c r="A88" s="55" t="s">
        <v>128</v>
      </c>
      <c r="B88" s="57">
        <v>178.88</v>
      </c>
      <c r="C88" s="57">
        <v>179.58</v>
      </c>
      <c r="D88" s="55" t="s">
        <v>160</v>
      </c>
      <c r="E88" s="60">
        <v>45362</v>
      </c>
      <c r="F88" s="161">
        <v>4148</v>
      </c>
      <c r="G88" s="161">
        <v>3639</v>
      </c>
      <c r="H88" s="161">
        <v>3432</v>
      </c>
      <c r="J88" s="162"/>
      <c r="K88" s="162"/>
    </row>
    <row r="89" spans="1:11" s="59" customFormat="1" x14ac:dyDescent="0.25">
      <c r="A89" s="55" t="s">
        <v>129</v>
      </c>
      <c r="B89" s="57">
        <v>3583.66</v>
      </c>
      <c r="C89" s="57">
        <v>3647.48</v>
      </c>
      <c r="D89" s="55">
        <v>161001651</v>
      </c>
      <c r="E89" s="60">
        <v>45363</v>
      </c>
      <c r="F89" s="161">
        <v>4399</v>
      </c>
      <c r="G89" s="161">
        <v>3022</v>
      </c>
      <c r="H89" s="161">
        <v>2686</v>
      </c>
      <c r="J89" s="162"/>
      <c r="K89" s="162"/>
    </row>
    <row r="90" spans="1:11" s="59" customFormat="1" x14ac:dyDescent="0.25">
      <c r="A90" s="55" t="s">
        <v>129</v>
      </c>
      <c r="B90" s="57">
        <v>3642.66</v>
      </c>
      <c r="C90" s="57">
        <v>3806.62</v>
      </c>
      <c r="D90" s="55">
        <v>161001652</v>
      </c>
      <c r="E90" s="60">
        <v>45363</v>
      </c>
      <c r="F90" s="161">
        <v>4384</v>
      </c>
      <c r="G90" s="161">
        <v>3052</v>
      </c>
      <c r="H90" s="161">
        <v>2734</v>
      </c>
      <c r="J90" s="162"/>
      <c r="K90" s="162"/>
    </row>
    <row r="91" spans="1:11" s="59" customFormat="1" x14ac:dyDescent="0.25">
      <c r="A91" s="55" t="s">
        <v>135</v>
      </c>
      <c r="B91" s="57">
        <v>3884.08</v>
      </c>
      <c r="C91" s="57">
        <v>3739.84</v>
      </c>
      <c r="D91" s="55">
        <v>161002371</v>
      </c>
      <c r="E91" s="60">
        <v>45363</v>
      </c>
      <c r="F91" s="161">
        <v>3035</v>
      </c>
      <c r="G91" s="161">
        <v>3399</v>
      </c>
      <c r="H91" s="161">
        <v>3086</v>
      </c>
      <c r="J91" s="162"/>
      <c r="K91" s="162"/>
    </row>
    <row r="92" spans="1:11" s="59" customFormat="1" x14ac:dyDescent="0.25">
      <c r="A92" s="55" t="s">
        <v>137</v>
      </c>
      <c r="B92" s="57">
        <v>4042.36</v>
      </c>
      <c r="C92" s="57">
        <v>4135.8</v>
      </c>
      <c r="D92" s="55">
        <v>161003019</v>
      </c>
      <c r="E92" s="60">
        <v>45363</v>
      </c>
      <c r="F92" s="161">
        <v>4117</v>
      </c>
      <c r="G92" s="161">
        <v>3389</v>
      </c>
      <c r="H92" s="161">
        <v>3037</v>
      </c>
      <c r="J92" s="162"/>
      <c r="K92" s="162"/>
    </row>
    <row r="93" spans="1:11" s="59" customFormat="1" x14ac:dyDescent="0.25">
      <c r="A93" s="55" t="s">
        <v>131</v>
      </c>
      <c r="B93" s="57">
        <v>3906.22</v>
      </c>
      <c r="C93" s="57">
        <v>3823.15</v>
      </c>
      <c r="D93" s="55">
        <v>161004115</v>
      </c>
      <c r="E93" s="60">
        <v>45363</v>
      </c>
      <c r="F93" s="161">
        <v>4260</v>
      </c>
      <c r="G93" s="161">
        <v>3136</v>
      </c>
      <c r="H93" s="161">
        <v>2892</v>
      </c>
      <c r="J93" s="162"/>
      <c r="K93" s="162"/>
    </row>
    <row r="94" spans="1:11" s="59" customFormat="1" x14ac:dyDescent="0.25">
      <c r="A94" s="55" t="s">
        <v>123</v>
      </c>
      <c r="B94" s="57">
        <v>598.92000000000007</v>
      </c>
      <c r="C94" s="57">
        <v>598.92000000000007</v>
      </c>
      <c r="D94" s="55" t="s">
        <v>124</v>
      </c>
      <c r="E94" s="60">
        <v>45363</v>
      </c>
      <c r="F94" s="161">
        <v>3852</v>
      </c>
      <c r="G94" s="161">
        <v>3194</v>
      </c>
      <c r="H94" s="161">
        <v>2921</v>
      </c>
      <c r="J94" s="162"/>
      <c r="K94" s="162"/>
    </row>
    <row r="95" spans="1:11" s="59" customFormat="1" x14ac:dyDescent="0.25">
      <c r="A95" s="55" t="s">
        <v>162</v>
      </c>
      <c r="B95" s="57">
        <v>1167.22</v>
      </c>
      <c r="C95" s="57">
        <v>1167.22</v>
      </c>
      <c r="D95" s="55" t="s">
        <v>124</v>
      </c>
      <c r="E95" s="60">
        <v>45363</v>
      </c>
      <c r="F95" s="161">
        <v>4415</v>
      </c>
      <c r="G95" s="161">
        <v>3194</v>
      </c>
      <c r="H95" s="161">
        <v>2921</v>
      </c>
      <c r="J95" s="162"/>
      <c r="K95" s="162"/>
    </row>
    <row r="96" spans="1:11" s="59" customFormat="1" x14ac:dyDescent="0.25">
      <c r="A96" s="55" t="s">
        <v>125</v>
      </c>
      <c r="B96" s="57">
        <v>317.68</v>
      </c>
      <c r="C96" s="57">
        <v>318.92</v>
      </c>
      <c r="D96" s="55" t="s">
        <v>160</v>
      </c>
      <c r="E96" s="60">
        <v>45363</v>
      </c>
      <c r="F96" s="161">
        <v>3826</v>
      </c>
      <c r="G96" s="161">
        <v>3396</v>
      </c>
      <c r="H96" s="161">
        <v>3146</v>
      </c>
      <c r="J96" s="162"/>
      <c r="K96" s="162"/>
    </row>
    <row r="97" spans="1:11" s="59" customFormat="1" x14ac:dyDescent="0.25">
      <c r="A97" s="55" t="s">
        <v>125</v>
      </c>
      <c r="B97" s="57">
        <v>601.11</v>
      </c>
      <c r="C97" s="57">
        <v>603.45000000000005</v>
      </c>
      <c r="D97" s="55" t="s">
        <v>160</v>
      </c>
      <c r="E97" s="60">
        <v>45363</v>
      </c>
      <c r="F97" s="161">
        <v>3826</v>
      </c>
      <c r="G97" s="161">
        <v>3396</v>
      </c>
      <c r="H97" s="161">
        <v>3146</v>
      </c>
      <c r="J97" s="162"/>
      <c r="K97" s="162"/>
    </row>
    <row r="98" spans="1:11" s="59" customFormat="1" x14ac:dyDescent="0.25">
      <c r="A98" s="55" t="s">
        <v>128</v>
      </c>
      <c r="B98" s="57">
        <v>97.29</v>
      </c>
      <c r="C98" s="57">
        <v>97.67</v>
      </c>
      <c r="D98" s="55" t="s">
        <v>160</v>
      </c>
      <c r="E98" s="60">
        <v>45363</v>
      </c>
      <c r="F98" s="161">
        <v>4150</v>
      </c>
      <c r="G98" s="161">
        <v>3486</v>
      </c>
      <c r="H98" s="161">
        <v>3183</v>
      </c>
      <c r="J98" s="162"/>
      <c r="K98" s="162"/>
    </row>
    <row r="99" spans="1:11" s="59" customFormat="1" x14ac:dyDescent="0.25">
      <c r="A99" s="55" t="s">
        <v>138</v>
      </c>
      <c r="B99" s="57">
        <v>355.95</v>
      </c>
      <c r="C99" s="57">
        <v>355.95</v>
      </c>
      <c r="D99" s="55" t="s">
        <v>161</v>
      </c>
      <c r="E99" s="60">
        <v>45363</v>
      </c>
      <c r="F99" s="161">
        <v>3889</v>
      </c>
      <c r="G99" s="161">
        <v>3328</v>
      </c>
      <c r="H99" s="161">
        <v>3107</v>
      </c>
      <c r="J99" s="162"/>
      <c r="K99" s="162"/>
    </row>
    <row r="100" spans="1:11" s="59" customFormat="1" x14ac:dyDescent="0.25">
      <c r="A100" s="55" t="s">
        <v>131</v>
      </c>
      <c r="B100" s="57">
        <v>3967</v>
      </c>
      <c r="C100" s="57">
        <v>3875.7</v>
      </c>
      <c r="D100" s="55">
        <v>161004116</v>
      </c>
      <c r="E100" s="60">
        <v>45364</v>
      </c>
      <c r="F100" s="161">
        <v>3943</v>
      </c>
      <c r="G100" s="161">
        <v>3283</v>
      </c>
      <c r="H100" s="161">
        <v>3018</v>
      </c>
      <c r="J100" s="162"/>
      <c r="K100" s="162"/>
    </row>
    <row r="101" spans="1:11" s="59" customFormat="1" x14ac:dyDescent="0.25">
      <c r="A101" s="55" t="s">
        <v>121</v>
      </c>
      <c r="B101" s="57">
        <v>3952.19</v>
      </c>
      <c r="C101" s="57">
        <v>3919.59</v>
      </c>
      <c r="D101" s="55">
        <v>161007306</v>
      </c>
      <c r="E101" s="60">
        <v>45364</v>
      </c>
      <c r="F101" s="161">
        <v>4216</v>
      </c>
      <c r="G101" s="161">
        <v>3032</v>
      </c>
      <c r="H101" s="161">
        <v>2791</v>
      </c>
      <c r="J101" s="162"/>
      <c r="K101" s="162"/>
    </row>
    <row r="102" spans="1:11" s="59" customFormat="1" x14ac:dyDescent="0.25">
      <c r="A102" s="55" t="s">
        <v>130</v>
      </c>
      <c r="B102" s="57">
        <v>3932.4</v>
      </c>
      <c r="C102" s="57">
        <v>3925.05</v>
      </c>
      <c r="D102" s="55">
        <v>162007401</v>
      </c>
      <c r="E102" s="60">
        <v>45364</v>
      </c>
      <c r="F102" s="161">
        <v>3958</v>
      </c>
      <c r="G102" s="161">
        <v>3386</v>
      </c>
      <c r="H102" s="161">
        <v>3115</v>
      </c>
      <c r="J102" s="162"/>
      <c r="K102" s="162"/>
    </row>
    <row r="103" spans="1:11" s="59" customFormat="1" x14ac:dyDescent="0.25">
      <c r="A103" s="55" t="s">
        <v>123</v>
      </c>
      <c r="B103" s="57">
        <v>540.08999999999992</v>
      </c>
      <c r="C103" s="57">
        <v>540.08999999999992</v>
      </c>
      <c r="D103" s="55" t="s">
        <v>124</v>
      </c>
      <c r="E103" s="60">
        <v>45364</v>
      </c>
      <c r="F103" s="161">
        <v>3830</v>
      </c>
      <c r="G103" s="161">
        <v>3162</v>
      </c>
      <c r="H103" s="161">
        <v>2898</v>
      </c>
      <c r="J103" s="162"/>
      <c r="K103" s="162"/>
    </row>
    <row r="104" spans="1:11" s="59" customFormat="1" x14ac:dyDescent="0.25">
      <c r="A104" s="55" t="s">
        <v>162</v>
      </c>
      <c r="B104" s="57">
        <v>1903.31</v>
      </c>
      <c r="C104" s="57">
        <v>1903.31</v>
      </c>
      <c r="D104" s="55" t="s">
        <v>124</v>
      </c>
      <c r="E104" s="60">
        <v>45364</v>
      </c>
      <c r="F104" s="161">
        <v>4372</v>
      </c>
      <c r="G104" s="161">
        <v>3162</v>
      </c>
      <c r="H104" s="161">
        <v>2898</v>
      </c>
      <c r="J104" s="162"/>
      <c r="K104" s="162"/>
    </row>
    <row r="105" spans="1:11" s="59" customFormat="1" x14ac:dyDescent="0.25">
      <c r="A105" s="55" t="s">
        <v>125</v>
      </c>
      <c r="B105" s="57">
        <v>276.07</v>
      </c>
      <c r="C105" s="57">
        <v>277.14999999999998</v>
      </c>
      <c r="D105" s="55" t="s">
        <v>160</v>
      </c>
      <c r="E105" s="60">
        <v>45364</v>
      </c>
      <c r="F105" s="161">
        <v>3808</v>
      </c>
      <c r="G105" s="161">
        <v>3564</v>
      </c>
      <c r="H105" s="161">
        <v>3322</v>
      </c>
      <c r="J105" s="162"/>
      <c r="K105" s="162"/>
    </row>
    <row r="106" spans="1:11" s="59" customFormat="1" x14ac:dyDescent="0.25">
      <c r="A106" s="55" t="s">
        <v>125</v>
      </c>
      <c r="B106" s="57">
        <v>793.59</v>
      </c>
      <c r="C106" s="57">
        <v>796.68</v>
      </c>
      <c r="D106" s="55" t="s">
        <v>160</v>
      </c>
      <c r="E106" s="60">
        <v>45364</v>
      </c>
      <c r="F106" s="161">
        <v>3808</v>
      </c>
      <c r="G106" s="161">
        <v>3564</v>
      </c>
      <c r="H106" s="161">
        <v>3322</v>
      </c>
      <c r="J106" s="162"/>
      <c r="K106" s="162"/>
    </row>
    <row r="107" spans="1:11" s="59" customFormat="1" x14ac:dyDescent="0.25">
      <c r="A107" s="55" t="s">
        <v>138</v>
      </c>
      <c r="B107" s="57">
        <v>76.930000000000007</v>
      </c>
      <c r="C107" s="57">
        <v>76.930000000000007</v>
      </c>
      <c r="D107" s="55" t="s">
        <v>161</v>
      </c>
      <c r="E107" s="60">
        <v>45364</v>
      </c>
      <c r="F107" s="161">
        <v>3889</v>
      </c>
      <c r="G107" s="161">
        <v>3118</v>
      </c>
      <c r="H107" s="161">
        <v>2854</v>
      </c>
      <c r="J107" s="162"/>
      <c r="K107" s="162"/>
    </row>
    <row r="108" spans="1:11" s="59" customFormat="1" x14ac:dyDescent="0.25">
      <c r="A108" s="55" t="s">
        <v>117</v>
      </c>
      <c r="B108" s="57">
        <v>3745.05</v>
      </c>
      <c r="C108" s="57">
        <v>3506.71</v>
      </c>
      <c r="D108" s="55">
        <v>161001634</v>
      </c>
      <c r="E108" s="60">
        <v>45365</v>
      </c>
      <c r="F108" s="161">
        <v>3571</v>
      </c>
      <c r="G108" s="161">
        <v>3513</v>
      </c>
      <c r="H108" s="161">
        <v>3088</v>
      </c>
      <c r="J108" s="162"/>
      <c r="K108" s="162"/>
    </row>
    <row r="109" spans="1:11" s="59" customFormat="1" x14ac:dyDescent="0.25">
      <c r="A109" s="55" t="s">
        <v>129</v>
      </c>
      <c r="B109" s="57">
        <v>3556.27</v>
      </c>
      <c r="C109" s="57">
        <v>3718.02</v>
      </c>
      <c r="D109" s="55">
        <v>161001653</v>
      </c>
      <c r="E109" s="60">
        <v>45365</v>
      </c>
      <c r="F109" s="161">
        <v>4420</v>
      </c>
      <c r="G109" s="161">
        <v>3308</v>
      </c>
      <c r="H109" s="161">
        <v>2957</v>
      </c>
      <c r="J109" s="162"/>
      <c r="K109" s="162"/>
    </row>
    <row r="110" spans="1:11" s="59" customFormat="1" x14ac:dyDescent="0.25">
      <c r="A110" s="55" t="s">
        <v>129</v>
      </c>
      <c r="B110" s="57">
        <v>3431.27</v>
      </c>
      <c r="C110" s="57">
        <v>3600</v>
      </c>
      <c r="D110" s="55">
        <v>161001654</v>
      </c>
      <c r="E110" s="60">
        <v>45365</v>
      </c>
      <c r="F110" s="161">
        <v>4401</v>
      </c>
      <c r="G110" s="161">
        <v>3029</v>
      </c>
      <c r="H110" s="161">
        <v>2744</v>
      </c>
      <c r="J110" s="162"/>
      <c r="K110" s="162"/>
    </row>
    <row r="111" spans="1:11" s="59" customFormat="1" x14ac:dyDescent="0.25">
      <c r="A111" s="55" t="s">
        <v>123</v>
      </c>
      <c r="B111" s="57">
        <v>616.95000000000005</v>
      </c>
      <c r="C111" s="57">
        <v>616.95000000000005</v>
      </c>
      <c r="D111" s="55" t="s">
        <v>124</v>
      </c>
      <c r="E111" s="60">
        <v>45365</v>
      </c>
      <c r="F111" s="161">
        <v>3814</v>
      </c>
      <c r="G111" s="161">
        <v>3297</v>
      </c>
      <c r="H111" s="161">
        <v>3065</v>
      </c>
      <c r="J111" s="162"/>
      <c r="K111" s="162"/>
    </row>
    <row r="112" spans="1:11" s="59" customFormat="1" x14ac:dyDescent="0.25">
      <c r="A112" s="55" t="s">
        <v>162</v>
      </c>
      <c r="B112" s="57">
        <v>458.38</v>
      </c>
      <c r="C112" s="57">
        <v>458.38</v>
      </c>
      <c r="D112" s="55" t="s">
        <v>124</v>
      </c>
      <c r="E112" s="60">
        <v>45365</v>
      </c>
      <c r="F112" s="161">
        <v>4439</v>
      </c>
      <c r="G112" s="161">
        <v>3297</v>
      </c>
      <c r="H112" s="161">
        <v>3065</v>
      </c>
      <c r="J112" s="162"/>
      <c r="K112" s="162"/>
    </row>
    <row r="113" spans="1:11" s="59" customFormat="1" x14ac:dyDescent="0.25">
      <c r="A113" s="55" t="s">
        <v>125</v>
      </c>
      <c r="B113" s="57">
        <v>273.76</v>
      </c>
      <c r="C113" s="57">
        <v>274.83</v>
      </c>
      <c r="D113" s="55" t="s">
        <v>160</v>
      </c>
      <c r="E113" s="60">
        <v>45365</v>
      </c>
      <c r="F113" s="161">
        <v>3774</v>
      </c>
      <c r="G113" s="161">
        <v>3512</v>
      </c>
      <c r="H113" s="161">
        <v>3268</v>
      </c>
      <c r="J113" s="162"/>
      <c r="K113" s="162"/>
    </row>
    <row r="114" spans="1:11" s="59" customFormat="1" x14ac:dyDescent="0.25">
      <c r="A114" s="55" t="s">
        <v>125</v>
      </c>
      <c r="B114" s="57">
        <v>317.70999999999998</v>
      </c>
      <c r="C114" s="57">
        <v>318.95</v>
      </c>
      <c r="D114" s="55" t="s">
        <v>160</v>
      </c>
      <c r="E114" s="60">
        <v>45365</v>
      </c>
      <c r="F114" s="161">
        <v>3774</v>
      </c>
      <c r="G114" s="161">
        <v>3512</v>
      </c>
      <c r="H114" s="161">
        <v>3268</v>
      </c>
      <c r="J114" s="162"/>
      <c r="K114" s="162"/>
    </row>
    <row r="115" spans="1:11" s="59" customFormat="1" x14ac:dyDescent="0.25">
      <c r="A115" s="55" t="s">
        <v>125</v>
      </c>
      <c r="B115" s="57">
        <v>608.13</v>
      </c>
      <c r="C115" s="57">
        <v>610.5</v>
      </c>
      <c r="D115" s="55" t="s">
        <v>160</v>
      </c>
      <c r="E115" s="60">
        <v>45365</v>
      </c>
      <c r="F115" s="161">
        <v>3774</v>
      </c>
      <c r="G115" s="161">
        <v>3512</v>
      </c>
      <c r="H115" s="161">
        <v>3268</v>
      </c>
      <c r="J115" s="162"/>
      <c r="K115" s="162"/>
    </row>
    <row r="116" spans="1:11" s="59" customFormat="1" x14ac:dyDescent="0.25">
      <c r="A116" s="55" t="s">
        <v>128</v>
      </c>
      <c r="B116" s="57">
        <v>274.49</v>
      </c>
      <c r="C116" s="57">
        <v>275.56</v>
      </c>
      <c r="D116" s="55" t="s">
        <v>160</v>
      </c>
      <c r="E116" s="60">
        <v>45365</v>
      </c>
      <c r="F116" s="161">
        <v>4116</v>
      </c>
      <c r="G116" s="161">
        <v>3501</v>
      </c>
      <c r="H116" s="161">
        <v>3242</v>
      </c>
      <c r="J116" s="162"/>
      <c r="K116" s="162"/>
    </row>
    <row r="117" spans="1:11" s="59" customFormat="1" x14ac:dyDescent="0.25">
      <c r="A117" s="55" t="s">
        <v>138</v>
      </c>
      <c r="B117" s="57">
        <v>553.54999999999995</v>
      </c>
      <c r="C117" s="57">
        <v>553.54999999999995</v>
      </c>
      <c r="D117" s="55" t="s">
        <v>161</v>
      </c>
      <c r="E117" s="60">
        <v>45365</v>
      </c>
      <c r="F117" s="161">
        <v>4452</v>
      </c>
      <c r="G117" s="161">
        <v>3622</v>
      </c>
      <c r="H117" s="161">
        <v>3265</v>
      </c>
      <c r="J117" s="162"/>
      <c r="K117" s="162"/>
    </row>
    <row r="118" spans="1:11" s="59" customFormat="1" x14ac:dyDescent="0.25">
      <c r="A118" s="55" t="s">
        <v>129</v>
      </c>
      <c r="B118" s="57">
        <v>3520.07</v>
      </c>
      <c r="C118" s="57">
        <v>3670.89</v>
      </c>
      <c r="D118" s="55">
        <v>161001655</v>
      </c>
      <c r="E118" s="60">
        <v>45366</v>
      </c>
      <c r="F118" s="161">
        <v>4387</v>
      </c>
      <c r="G118" s="161">
        <v>2600</v>
      </c>
      <c r="H118" s="161">
        <v>2340</v>
      </c>
      <c r="J118" s="162"/>
      <c r="K118" s="162"/>
    </row>
    <row r="119" spans="1:11" s="59" customFormat="1" x14ac:dyDescent="0.25">
      <c r="A119" s="55" t="s">
        <v>130</v>
      </c>
      <c r="B119" s="57">
        <v>3949.7</v>
      </c>
      <c r="C119" s="57">
        <v>4002.56</v>
      </c>
      <c r="D119" s="55">
        <v>162007409</v>
      </c>
      <c r="E119" s="60">
        <v>45366</v>
      </c>
      <c r="F119" s="161">
        <v>3871</v>
      </c>
      <c r="G119" s="161">
        <v>3298</v>
      </c>
      <c r="H119" s="161">
        <v>2961</v>
      </c>
      <c r="J119" s="162"/>
      <c r="K119" s="162"/>
    </row>
    <row r="120" spans="1:11" s="59" customFormat="1" x14ac:dyDescent="0.25">
      <c r="A120" s="55" t="s">
        <v>123</v>
      </c>
      <c r="B120" s="57">
        <v>610.69000000000005</v>
      </c>
      <c r="C120" s="57">
        <v>610.69000000000005</v>
      </c>
      <c r="D120" s="55" t="s">
        <v>124</v>
      </c>
      <c r="E120" s="60">
        <v>45366</v>
      </c>
      <c r="F120" s="161">
        <v>3821</v>
      </c>
      <c r="G120" s="161">
        <v>3022</v>
      </c>
      <c r="H120" s="161">
        <v>2715</v>
      </c>
      <c r="J120" s="162"/>
      <c r="K120" s="162"/>
    </row>
    <row r="121" spans="1:11" s="59" customFormat="1" x14ac:dyDescent="0.25">
      <c r="A121" s="55" t="s">
        <v>162</v>
      </c>
      <c r="B121" s="57">
        <v>1409.16</v>
      </c>
      <c r="C121" s="57">
        <v>1409.16</v>
      </c>
      <c r="D121" s="55" t="s">
        <v>124</v>
      </c>
      <c r="E121" s="60">
        <v>45366</v>
      </c>
      <c r="F121" s="161">
        <v>4460</v>
      </c>
      <c r="G121" s="161">
        <v>3022</v>
      </c>
      <c r="H121" s="161">
        <v>2715</v>
      </c>
      <c r="J121" s="162"/>
      <c r="K121" s="162"/>
    </row>
    <row r="122" spans="1:11" s="59" customFormat="1" x14ac:dyDescent="0.25">
      <c r="A122" s="55" t="s">
        <v>125</v>
      </c>
      <c r="B122" s="57">
        <v>574.12</v>
      </c>
      <c r="C122" s="57">
        <v>576.36</v>
      </c>
      <c r="D122" s="55" t="s">
        <v>160</v>
      </c>
      <c r="E122" s="60">
        <v>45366</v>
      </c>
      <c r="F122" s="161">
        <v>3810</v>
      </c>
      <c r="G122" s="161">
        <v>2796</v>
      </c>
      <c r="H122" s="161">
        <v>2558</v>
      </c>
      <c r="J122" s="162"/>
      <c r="K122" s="162"/>
    </row>
    <row r="123" spans="1:11" s="59" customFormat="1" x14ac:dyDescent="0.25">
      <c r="A123" s="55" t="s">
        <v>125</v>
      </c>
      <c r="B123" s="57">
        <v>442.57</v>
      </c>
      <c r="C123" s="57">
        <v>444.3</v>
      </c>
      <c r="D123" s="55" t="s">
        <v>160</v>
      </c>
      <c r="E123" s="60">
        <v>45366</v>
      </c>
      <c r="F123" s="161">
        <v>3810</v>
      </c>
      <c r="G123" s="161">
        <v>2796</v>
      </c>
      <c r="H123" s="161">
        <v>2558</v>
      </c>
      <c r="J123" s="162"/>
      <c r="K123" s="162"/>
    </row>
    <row r="124" spans="1:11" s="59" customFormat="1" x14ac:dyDescent="0.25">
      <c r="A124" s="55" t="s">
        <v>125</v>
      </c>
      <c r="B124" s="57">
        <v>639.12</v>
      </c>
      <c r="C124" s="57">
        <v>641.61</v>
      </c>
      <c r="D124" s="55" t="s">
        <v>160</v>
      </c>
      <c r="E124" s="60">
        <v>45366</v>
      </c>
      <c r="F124" s="161">
        <v>3810</v>
      </c>
      <c r="G124" s="161">
        <v>2796</v>
      </c>
      <c r="H124" s="161">
        <v>2558</v>
      </c>
      <c r="J124" s="162"/>
      <c r="K124" s="162"/>
    </row>
    <row r="125" spans="1:11" s="59" customFormat="1" x14ac:dyDescent="0.25">
      <c r="A125" s="55" t="s">
        <v>128</v>
      </c>
      <c r="B125" s="57">
        <v>374.11</v>
      </c>
      <c r="C125" s="57">
        <v>375.57</v>
      </c>
      <c r="D125" s="55" t="s">
        <v>160</v>
      </c>
      <c r="E125" s="60">
        <v>45366</v>
      </c>
      <c r="F125" s="161">
        <v>4156</v>
      </c>
      <c r="G125" s="161">
        <v>3668</v>
      </c>
      <c r="H125" s="161">
        <v>3421</v>
      </c>
      <c r="J125" s="162"/>
      <c r="K125" s="162"/>
    </row>
    <row r="126" spans="1:11" s="59" customFormat="1" x14ac:dyDescent="0.25">
      <c r="A126" s="55" t="s">
        <v>138</v>
      </c>
      <c r="B126" s="57">
        <v>285.31</v>
      </c>
      <c r="C126" s="57">
        <v>285.31</v>
      </c>
      <c r="D126" s="55" t="s">
        <v>161</v>
      </c>
      <c r="E126" s="60">
        <v>45366</v>
      </c>
      <c r="F126" s="161">
        <v>4439</v>
      </c>
      <c r="G126" s="161">
        <v>2450</v>
      </c>
      <c r="H126" s="161">
        <v>2199</v>
      </c>
      <c r="J126" s="162"/>
      <c r="K126" s="162"/>
    </row>
    <row r="127" spans="1:11" s="59" customFormat="1" x14ac:dyDescent="0.25">
      <c r="A127" s="55" t="s">
        <v>122</v>
      </c>
      <c r="B127" s="57">
        <v>4023.22</v>
      </c>
      <c r="C127" s="57">
        <v>3989.8</v>
      </c>
      <c r="D127" s="55">
        <v>141000765</v>
      </c>
      <c r="E127" s="60">
        <v>45367</v>
      </c>
      <c r="F127" s="161">
        <v>4478</v>
      </c>
      <c r="G127" s="161">
        <v>3371</v>
      </c>
      <c r="H127" s="161">
        <v>3152</v>
      </c>
      <c r="J127" s="162"/>
      <c r="K127" s="162"/>
    </row>
    <row r="128" spans="1:11" s="59" customFormat="1" x14ac:dyDescent="0.25">
      <c r="A128" s="55" t="s">
        <v>129</v>
      </c>
      <c r="B128" s="57">
        <v>3961.13</v>
      </c>
      <c r="C128" s="57">
        <v>3809.65</v>
      </c>
      <c r="D128" s="55">
        <v>161001656</v>
      </c>
      <c r="E128" s="60">
        <v>45367</v>
      </c>
      <c r="F128" s="161">
        <v>4516</v>
      </c>
      <c r="G128" s="161">
        <v>3526</v>
      </c>
      <c r="H128" s="161">
        <v>3182</v>
      </c>
      <c r="J128" s="162"/>
      <c r="K128" s="162"/>
    </row>
    <row r="129" spans="1:11" s="59" customFormat="1" x14ac:dyDescent="0.25">
      <c r="A129" s="55" t="s">
        <v>130</v>
      </c>
      <c r="B129" s="57">
        <v>4014.2</v>
      </c>
      <c r="C129" s="57">
        <v>4052.8</v>
      </c>
      <c r="D129" s="55">
        <v>162007415</v>
      </c>
      <c r="E129" s="60">
        <v>45367</v>
      </c>
      <c r="F129" s="161">
        <v>3630</v>
      </c>
      <c r="G129" s="161">
        <v>3352</v>
      </c>
      <c r="H129" s="161">
        <v>3047</v>
      </c>
      <c r="J129" s="162"/>
      <c r="K129" s="162"/>
    </row>
    <row r="130" spans="1:11" s="59" customFormat="1" x14ac:dyDescent="0.25">
      <c r="A130" s="55" t="s">
        <v>123</v>
      </c>
      <c r="B130" s="57">
        <v>806.97</v>
      </c>
      <c r="C130" s="57">
        <v>806.97</v>
      </c>
      <c r="D130" s="55" t="s">
        <v>124</v>
      </c>
      <c r="E130" s="60">
        <v>45367</v>
      </c>
      <c r="F130" s="161">
        <v>3893</v>
      </c>
      <c r="G130" s="161">
        <v>3106</v>
      </c>
      <c r="H130" s="161">
        <v>2801</v>
      </c>
      <c r="J130" s="162"/>
      <c r="K130" s="162"/>
    </row>
    <row r="131" spans="1:11" s="59" customFormat="1" x14ac:dyDescent="0.25">
      <c r="A131" s="55" t="s">
        <v>162</v>
      </c>
      <c r="B131" s="57">
        <v>451.51</v>
      </c>
      <c r="C131" s="57">
        <v>451.51</v>
      </c>
      <c r="D131" s="55" t="s">
        <v>124</v>
      </c>
      <c r="E131" s="60">
        <v>45367</v>
      </c>
      <c r="F131" s="161">
        <v>4383</v>
      </c>
      <c r="G131" s="161">
        <v>3106</v>
      </c>
      <c r="H131" s="161">
        <v>2801</v>
      </c>
      <c r="J131" s="162"/>
      <c r="K131" s="162"/>
    </row>
    <row r="132" spans="1:11" s="59" customFormat="1" x14ac:dyDescent="0.25">
      <c r="A132" s="55" t="s">
        <v>125</v>
      </c>
      <c r="B132" s="57">
        <v>377.04</v>
      </c>
      <c r="C132" s="57">
        <v>378.51</v>
      </c>
      <c r="D132" s="55" t="s">
        <v>160</v>
      </c>
      <c r="E132" s="60">
        <v>45367</v>
      </c>
      <c r="F132" s="161">
        <v>3780</v>
      </c>
      <c r="G132" s="161">
        <v>3453</v>
      </c>
      <c r="H132" s="161">
        <v>3113</v>
      </c>
      <c r="J132" s="162"/>
      <c r="K132" s="162"/>
    </row>
    <row r="133" spans="1:11" s="59" customFormat="1" x14ac:dyDescent="0.25">
      <c r="A133" s="55" t="s">
        <v>125</v>
      </c>
      <c r="B133" s="57">
        <v>360.79</v>
      </c>
      <c r="C133" s="57">
        <v>362.2</v>
      </c>
      <c r="D133" s="55" t="s">
        <v>160</v>
      </c>
      <c r="E133" s="60">
        <v>45367</v>
      </c>
      <c r="F133" s="161">
        <v>3780</v>
      </c>
      <c r="G133" s="161">
        <v>3453</v>
      </c>
      <c r="H133" s="161">
        <v>3113</v>
      </c>
      <c r="J133" s="162"/>
      <c r="K133" s="162"/>
    </row>
    <row r="134" spans="1:11" s="59" customFormat="1" x14ac:dyDescent="0.25">
      <c r="A134" s="55" t="s">
        <v>125</v>
      </c>
      <c r="B134" s="57">
        <v>540.4</v>
      </c>
      <c r="C134" s="57">
        <v>542.51</v>
      </c>
      <c r="D134" s="55" t="s">
        <v>160</v>
      </c>
      <c r="E134" s="60">
        <v>45367</v>
      </c>
      <c r="F134" s="161">
        <v>3780</v>
      </c>
      <c r="G134" s="161">
        <v>3453</v>
      </c>
      <c r="H134" s="161">
        <v>3113</v>
      </c>
      <c r="J134" s="162"/>
      <c r="K134" s="162"/>
    </row>
    <row r="135" spans="1:11" s="59" customFormat="1" x14ac:dyDescent="0.25">
      <c r="A135" s="55" t="s">
        <v>128</v>
      </c>
      <c r="B135" s="57">
        <v>598.5</v>
      </c>
      <c r="C135" s="57">
        <v>600.83000000000004</v>
      </c>
      <c r="D135" s="55" t="s">
        <v>160</v>
      </c>
      <c r="E135" s="60">
        <v>45367</v>
      </c>
      <c r="F135" s="161">
        <v>4149</v>
      </c>
      <c r="G135" s="161">
        <v>3882</v>
      </c>
      <c r="H135" s="161">
        <v>3558</v>
      </c>
      <c r="J135" s="162"/>
      <c r="K135" s="162"/>
    </row>
    <row r="136" spans="1:11" s="59" customFormat="1" x14ac:dyDescent="0.25">
      <c r="A136" s="55" t="s">
        <v>138</v>
      </c>
      <c r="B136" s="57">
        <v>443.31</v>
      </c>
      <c r="C136" s="57">
        <v>443.31</v>
      </c>
      <c r="D136" s="55" t="s">
        <v>161</v>
      </c>
      <c r="E136" s="60">
        <v>45367</v>
      </c>
      <c r="F136" s="161">
        <v>4412</v>
      </c>
      <c r="G136" s="161">
        <v>2763</v>
      </c>
      <c r="H136" s="161">
        <v>2396</v>
      </c>
      <c r="J136" s="162"/>
      <c r="K136" s="162"/>
    </row>
    <row r="137" spans="1:11" s="59" customFormat="1" x14ac:dyDescent="0.25">
      <c r="A137" s="55" t="s">
        <v>129</v>
      </c>
      <c r="B137" s="57">
        <v>3486.07</v>
      </c>
      <c r="C137" s="57">
        <v>3647.37</v>
      </c>
      <c r="D137" s="55">
        <v>161001657</v>
      </c>
      <c r="E137" s="60">
        <v>45368</v>
      </c>
      <c r="F137" s="161">
        <v>4493</v>
      </c>
      <c r="G137" s="161">
        <v>4113</v>
      </c>
      <c r="H137" s="161">
        <v>3713</v>
      </c>
      <c r="J137" s="162"/>
      <c r="K137" s="162"/>
    </row>
    <row r="138" spans="1:11" s="59" customFormat="1" x14ac:dyDescent="0.25">
      <c r="A138" s="55" t="s">
        <v>143</v>
      </c>
      <c r="B138" s="57">
        <v>3853.43</v>
      </c>
      <c r="C138" s="57">
        <v>3721.07</v>
      </c>
      <c r="D138" s="55">
        <v>161003227</v>
      </c>
      <c r="E138" s="60">
        <v>45368</v>
      </c>
      <c r="F138" s="161">
        <v>3960</v>
      </c>
      <c r="G138" s="161">
        <v>3433</v>
      </c>
      <c r="H138" s="161">
        <v>3185</v>
      </c>
      <c r="J138" s="162"/>
      <c r="K138" s="162"/>
    </row>
    <row r="139" spans="1:11" s="59" customFormat="1" x14ac:dyDescent="0.25">
      <c r="A139" s="55" t="s">
        <v>123</v>
      </c>
      <c r="B139" s="57">
        <v>644.8900000000001</v>
      </c>
      <c r="C139" s="57">
        <v>644.8900000000001</v>
      </c>
      <c r="D139" s="55" t="s">
        <v>124</v>
      </c>
      <c r="E139" s="60">
        <v>45368</v>
      </c>
      <c r="F139" s="161">
        <v>3916</v>
      </c>
      <c r="G139" s="161">
        <v>3728</v>
      </c>
      <c r="H139" s="161">
        <v>3449</v>
      </c>
      <c r="J139" s="162"/>
      <c r="K139" s="162"/>
    </row>
    <row r="140" spans="1:11" s="59" customFormat="1" x14ac:dyDescent="0.25">
      <c r="A140" s="55" t="s">
        <v>162</v>
      </c>
      <c r="B140" s="57">
        <v>458.29</v>
      </c>
      <c r="C140" s="57">
        <v>458.29</v>
      </c>
      <c r="D140" s="55" t="s">
        <v>124</v>
      </c>
      <c r="E140" s="60">
        <v>45368</v>
      </c>
      <c r="F140" s="161">
        <v>4150</v>
      </c>
      <c r="G140" s="161">
        <v>3728</v>
      </c>
      <c r="H140" s="161">
        <v>3449</v>
      </c>
      <c r="J140" s="162"/>
      <c r="K140" s="162"/>
    </row>
    <row r="141" spans="1:11" s="59" customFormat="1" x14ac:dyDescent="0.25">
      <c r="A141" s="55" t="s">
        <v>125</v>
      </c>
      <c r="B141" s="57">
        <v>884.71</v>
      </c>
      <c r="C141" s="57">
        <v>888.16</v>
      </c>
      <c r="D141" s="55" t="s">
        <v>160</v>
      </c>
      <c r="E141" s="60">
        <v>45368</v>
      </c>
      <c r="F141" s="161">
        <v>3805</v>
      </c>
      <c r="G141" s="161">
        <v>3913</v>
      </c>
      <c r="H141" s="161">
        <v>3509</v>
      </c>
      <c r="J141" s="162"/>
      <c r="K141" s="162"/>
    </row>
    <row r="142" spans="1:11" s="59" customFormat="1" x14ac:dyDescent="0.25">
      <c r="A142" s="55" t="s">
        <v>125</v>
      </c>
      <c r="B142" s="57">
        <v>358.82</v>
      </c>
      <c r="C142" s="57">
        <v>360.22</v>
      </c>
      <c r="D142" s="55" t="s">
        <v>160</v>
      </c>
      <c r="E142" s="60">
        <v>45368</v>
      </c>
      <c r="F142" s="161">
        <v>3805</v>
      </c>
      <c r="G142" s="161">
        <v>3913</v>
      </c>
      <c r="H142" s="161">
        <v>3509</v>
      </c>
      <c r="J142" s="162"/>
      <c r="K142" s="162"/>
    </row>
    <row r="143" spans="1:11" s="59" customFormat="1" x14ac:dyDescent="0.25">
      <c r="A143" s="55" t="s">
        <v>125</v>
      </c>
      <c r="B143" s="57">
        <v>465.89</v>
      </c>
      <c r="C143" s="57">
        <v>467.71</v>
      </c>
      <c r="D143" s="55" t="s">
        <v>160</v>
      </c>
      <c r="E143" s="60">
        <v>45368</v>
      </c>
      <c r="F143" s="161">
        <v>3805</v>
      </c>
      <c r="G143" s="161">
        <v>3913</v>
      </c>
      <c r="H143" s="161">
        <v>3509</v>
      </c>
      <c r="J143" s="162"/>
      <c r="K143" s="162"/>
    </row>
    <row r="144" spans="1:11" s="59" customFormat="1" x14ac:dyDescent="0.25">
      <c r="A144" s="55" t="s">
        <v>128</v>
      </c>
      <c r="B144" s="57">
        <v>624.61</v>
      </c>
      <c r="C144" s="57">
        <v>627.04999999999995</v>
      </c>
      <c r="D144" s="55" t="s">
        <v>160</v>
      </c>
      <c r="E144" s="60">
        <v>45368</v>
      </c>
      <c r="F144" s="161">
        <v>4198</v>
      </c>
      <c r="G144" s="161">
        <v>4271</v>
      </c>
      <c r="H144" s="161">
        <v>4043</v>
      </c>
      <c r="J144" s="162"/>
      <c r="K144" s="162"/>
    </row>
    <row r="145" spans="1:11" s="59" customFormat="1" x14ac:dyDescent="0.25">
      <c r="A145" s="55" t="s">
        <v>138</v>
      </c>
      <c r="B145" s="57">
        <v>205.92</v>
      </c>
      <c r="C145" s="57">
        <v>205.92</v>
      </c>
      <c r="D145" s="55" t="s">
        <v>161</v>
      </c>
      <c r="E145" s="60">
        <v>45368</v>
      </c>
      <c r="F145" s="161">
        <v>4408</v>
      </c>
      <c r="G145" s="161">
        <v>3353</v>
      </c>
      <c r="H145" s="161">
        <v>3103</v>
      </c>
      <c r="J145" s="162"/>
      <c r="K145" s="162"/>
    </row>
    <row r="146" spans="1:11" s="59" customFormat="1" x14ac:dyDescent="0.25">
      <c r="A146" s="55" t="s">
        <v>178</v>
      </c>
      <c r="B146" s="57">
        <v>3675.8</v>
      </c>
      <c r="C146" s="57">
        <v>4121.5200000000004</v>
      </c>
      <c r="D146" s="55">
        <v>161000060</v>
      </c>
      <c r="E146" s="60">
        <v>45369</v>
      </c>
      <c r="F146" s="161">
        <v>3848</v>
      </c>
      <c r="G146" s="161">
        <v>2852</v>
      </c>
      <c r="H146" s="161">
        <v>2584</v>
      </c>
      <c r="J146" s="162"/>
      <c r="K146" s="162"/>
    </row>
    <row r="147" spans="1:11" s="59" customFormat="1" x14ac:dyDescent="0.25">
      <c r="A147" s="55" t="s">
        <v>129</v>
      </c>
      <c r="B147" s="57">
        <v>3570.48</v>
      </c>
      <c r="C147" s="57">
        <v>3719.81</v>
      </c>
      <c r="D147" s="55">
        <v>161001658</v>
      </c>
      <c r="E147" s="60">
        <v>45369</v>
      </c>
      <c r="F147" s="161">
        <v>4094</v>
      </c>
      <c r="G147" s="161">
        <v>3600</v>
      </c>
      <c r="H147" s="161">
        <v>3316</v>
      </c>
      <c r="J147" s="162"/>
      <c r="K147" s="162"/>
    </row>
    <row r="148" spans="1:11" s="59" customFormat="1" x14ac:dyDescent="0.25">
      <c r="A148" s="55" t="s">
        <v>135</v>
      </c>
      <c r="B148" s="57">
        <v>3823.48</v>
      </c>
      <c r="C148" s="57">
        <v>3775.15</v>
      </c>
      <c r="D148" s="55">
        <v>161002375</v>
      </c>
      <c r="E148" s="60">
        <v>45369</v>
      </c>
      <c r="F148" s="161">
        <v>3063</v>
      </c>
      <c r="G148" s="161">
        <v>2872</v>
      </c>
      <c r="H148" s="161">
        <v>2600</v>
      </c>
      <c r="J148" s="162"/>
      <c r="K148" s="162"/>
    </row>
    <row r="149" spans="1:11" s="59" customFormat="1" x14ac:dyDescent="0.25">
      <c r="A149" s="55" t="s">
        <v>137</v>
      </c>
      <c r="B149" s="57">
        <v>3990.92</v>
      </c>
      <c r="C149" s="57">
        <v>4176.95</v>
      </c>
      <c r="D149" s="55">
        <v>161003043</v>
      </c>
      <c r="E149" s="60">
        <v>45369</v>
      </c>
      <c r="F149" s="161">
        <v>3821</v>
      </c>
      <c r="G149" s="161">
        <v>2822</v>
      </c>
      <c r="H149" s="161">
        <v>2519</v>
      </c>
      <c r="J149" s="162"/>
      <c r="K149" s="162"/>
    </row>
    <row r="150" spans="1:11" s="59" customFormat="1" x14ac:dyDescent="0.25">
      <c r="A150" s="55" t="s">
        <v>130</v>
      </c>
      <c r="B150" s="57">
        <v>4093.02</v>
      </c>
      <c r="C150" s="57">
        <v>4323.7</v>
      </c>
      <c r="D150" s="55">
        <v>162007425</v>
      </c>
      <c r="E150" s="60">
        <v>45369</v>
      </c>
      <c r="F150" s="161">
        <v>4136</v>
      </c>
      <c r="G150" s="161">
        <v>3857</v>
      </c>
      <c r="H150" s="161">
        <v>3616</v>
      </c>
      <c r="J150" s="162"/>
      <c r="K150" s="162"/>
    </row>
    <row r="151" spans="1:11" s="59" customFormat="1" x14ac:dyDescent="0.25">
      <c r="A151" s="55" t="s">
        <v>123</v>
      </c>
      <c r="B151" s="57">
        <v>672.38</v>
      </c>
      <c r="C151" s="57">
        <v>672.38</v>
      </c>
      <c r="D151" s="55" t="s">
        <v>124</v>
      </c>
      <c r="E151" s="60">
        <v>45369</v>
      </c>
      <c r="F151" s="161">
        <v>3812</v>
      </c>
      <c r="G151" s="161">
        <v>3627</v>
      </c>
      <c r="H151" s="161">
        <v>3382</v>
      </c>
      <c r="J151" s="162"/>
      <c r="K151" s="162"/>
    </row>
    <row r="152" spans="1:11" s="59" customFormat="1" x14ac:dyDescent="0.25">
      <c r="A152" s="55" t="s">
        <v>162</v>
      </c>
      <c r="B152" s="57">
        <v>977.01</v>
      </c>
      <c r="C152" s="57">
        <v>977.01</v>
      </c>
      <c r="D152" s="55" t="s">
        <v>124</v>
      </c>
      <c r="E152" s="60">
        <v>45369</v>
      </c>
      <c r="F152" s="161">
        <v>4425</v>
      </c>
      <c r="G152" s="161">
        <v>3627</v>
      </c>
      <c r="H152" s="161">
        <v>3382</v>
      </c>
      <c r="J152" s="162"/>
      <c r="K152" s="162"/>
    </row>
    <row r="153" spans="1:11" s="59" customFormat="1" x14ac:dyDescent="0.25">
      <c r="A153" s="55" t="s">
        <v>125</v>
      </c>
      <c r="B153" s="57">
        <v>848.1</v>
      </c>
      <c r="C153" s="57">
        <v>851.41</v>
      </c>
      <c r="D153" s="55" t="s">
        <v>160</v>
      </c>
      <c r="E153" s="60">
        <v>45369</v>
      </c>
      <c r="F153" s="161">
        <v>3788</v>
      </c>
      <c r="G153" s="161">
        <v>3625</v>
      </c>
      <c r="H153" s="161">
        <v>3167</v>
      </c>
      <c r="J153" s="162"/>
      <c r="K153" s="162"/>
    </row>
    <row r="154" spans="1:11" s="59" customFormat="1" x14ac:dyDescent="0.25">
      <c r="A154" s="55" t="s">
        <v>125</v>
      </c>
      <c r="B154" s="57">
        <v>314.5</v>
      </c>
      <c r="C154" s="57">
        <v>315.73</v>
      </c>
      <c r="D154" s="55" t="s">
        <v>160</v>
      </c>
      <c r="E154" s="60">
        <v>45369</v>
      </c>
      <c r="F154" s="161">
        <v>3788</v>
      </c>
      <c r="G154" s="161">
        <v>3625</v>
      </c>
      <c r="H154" s="161">
        <v>3167</v>
      </c>
      <c r="J154" s="162"/>
      <c r="K154" s="162"/>
    </row>
    <row r="155" spans="1:11" s="59" customFormat="1" x14ac:dyDescent="0.25">
      <c r="A155" s="55" t="s">
        <v>125</v>
      </c>
      <c r="B155" s="57">
        <v>496.69</v>
      </c>
      <c r="C155" s="57">
        <v>498.63</v>
      </c>
      <c r="D155" s="55" t="s">
        <v>160</v>
      </c>
      <c r="E155" s="60">
        <v>45369</v>
      </c>
      <c r="F155" s="161">
        <v>3788</v>
      </c>
      <c r="G155" s="161">
        <v>3625</v>
      </c>
      <c r="H155" s="161">
        <v>3167</v>
      </c>
      <c r="J155" s="162"/>
      <c r="K155" s="162"/>
    </row>
    <row r="156" spans="1:11" s="59" customFormat="1" x14ac:dyDescent="0.25">
      <c r="A156" s="55" t="s">
        <v>128</v>
      </c>
      <c r="B156" s="57">
        <v>567.54999999999995</v>
      </c>
      <c r="C156" s="57">
        <v>569.76</v>
      </c>
      <c r="D156" s="55" t="s">
        <v>160</v>
      </c>
      <c r="E156" s="60">
        <v>45369</v>
      </c>
      <c r="F156" s="161">
        <v>4247</v>
      </c>
      <c r="G156" s="161">
        <v>3372</v>
      </c>
      <c r="H156" s="161">
        <v>3158</v>
      </c>
      <c r="J156" s="162"/>
      <c r="K156" s="162"/>
    </row>
    <row r="157" spans="1:11" s="59" customFormat="1" x14ac:dyDescent="0.25">
      <c r="A157" s="55" t="s">
        <v>129</v>
      </c>
      <c r="B157" s="57">
        <v>3483.88</v>
      </c>
      <c r="C157" s="57">
        <v>3659.23</v>
      </c>
      <c r="D157" s="55">
        <v>161001659</v>
      </c>
      <c r="E157" s="60">
        <v>45370</v>
      </c>
      <c r="F157" s="161">
        <v>4405</v>
      </c>
      <c r="G157" s="161">
        <v>3250</v>
      </c>
      <c r="H157" s="161">
        <v>2936</v>
      </c>
      <c r="J157" s="162"/>
      <c r="K157" s="162"/>
    </row>
    <row r="158" spans="1:11" s="59" customFormat="1" x14ac:dyDescent="0.25">
      <c r="A158" s="55" t="s">
        <v>140</v>
      </c>
      <c r="B158" s="57">
        <v>4053.7</v>
      </c>
      <c r="C158" s="57">
        <v>3687.86</v>
      </c>
      <c r="D158" s="55">
        <v>161002365</v>
      </c>
      <c r="E158" s="60">
        <v>45370</v>
      </c>
      <c r="F158" s="161">
        <v>3248</v>
      </c>
      <c r="G158" s="161">
        <v>3471</v>
      </c>
      <c r="H158" s="161">
        <v>3217</v>
      </c>
      <c r="J158" s="162"/>
      <c r="K158" s="162"/>
    </row>
    <row r="159" spans="1:11" s="59" customFormat="1" x14ac:dyDescent="0.25">
      <c r="A159" s="55" t="s">
        <v>137</v>
      </c>
      <c r="B159" s="57">
        <v>3894.54</v>
      </c>
      <c r="C159" s="57">
        <v>3907.3</v>
      </c>
      <c r="D159" s="55">
        <v>161003047</v>
      </c>
      <c r="E159" s="60">
        <v>45370</v>
      </c>
      <c r="F159" s="161">
        <v>4187</v>
      </c>
      <c r="G159" s="161">
        <v>2906</v>
      </c>
      <c r="H159" s="161">
        <v>2574</v>
      </c>
      <c r="J159" s="162"/>
      <c r="K159" s="162"/>
    </row>
    <row r="160" spans="1:11" s="59" customFormat="1" x14ac:dyDescent="0.25">
      <c r="A160" s="55" t="s">
        <v>122</v>
      </c>
      <c r="B160" s="57">
        <v>3995.12</v>
      </c>
      <c r="C160" s="57">
        <v>3982.65</v>
      </c>
      <c r="D160" s="55">
        <v>161011987</v>
      </c>
      <c r="E160" s="60">
        <v>45370</v>
      </c>
      <c r="F160" s="161">
        <v>4510</v>
      </c>
      <c r="G160" s="161">
        <v>3843</v>
      </c>
      <c r="H160" s="161">
        <v>3346</v>
      </c>
      <c r="J160" s="162"/>
      <c r="K160" s="162"/>
    </row>
    <row r="161" spans="1:11" s="59" customFormat="1" x14ac:dyDescent="0.25">
      <c r="A161" s="55" t="s">
        <v>130</v>
      </c>
      <c r="B161" s="57">
        <v>4130.34</v>
      </c>
      <c r="C161" s="57">
        <v>4180</v>
      </c>
      <c r="D161" s="55">
        <v>162007432</v>
      </c>
      <c r="E161" s="60">
        <v>45370</v>
      </c>
      <c r="F161" s="161">
        <v>3935</v>
      </c>
      <c r="G161" s="161">
        <v>3442</v>
      </c>
      <c r="H161" s="161">
        <v>2945</v>
      </c>
      <c r="J161" s="162"/>
      <c r="K161" s="162"/>
    </row>
    <row r="162" spans="1:11" s="59" customFormat="1" x14ac:dyDescent="0.25">
      <c r="A162" s="55" t="s">
        <v>123</v>
      </c>
      <c r="B162" s="57">
        <v>715.49</v>
      </c>
      <c r="C162" s="57">
        <v>715.49</v>
      </c>
      <c r="D162" s="55" t="s">
        <v>124</v>
      </c>
      <c r="E162" s="60">
        <v>45370</v>
      </c>
      <c r="F162" s="161">
        <v>3917</v>
      </c>
      <c r="G162" s="161">
        <v>3049</v>
      </c>
      <c r="H162" s="161">
        <v>2694</v>
      </c>
      <c r="J162" s="162"/>
      <c r="K162" s="162"/>
    </row>
    <row r="163" spans="1:11" s="59" customFormat="1" x14ac:dyDescent="0.25">
      <c r="A163" s="55" t="s">
        <v>162</v>
      </c>
      <c r="B163" s="57">
        <v>1214.22</v>
      </c>
      <c r="C163" s="57">
        <v>1214.22</v>
      </c>
      <c r="D163" s="55" t="s">
        <v>124</v>
      </c>
      <c r="E163" s="60">
        <v>45370</v>
      </c>
      <c r="F163" s="161">
        <v>4385</v>
      </c>
      <c r="G163" s="161">
        <v>3049</v>
      </c>
      <c r="H163" s="161">
        <v>2694</v>
      </c>
      <c r="J163" s="162"/>
      <c r="K163" s="162"/>
    </row>
    <row r="164" spans="1:11" s="59" customFormat="1" x14ac:dyDescent="0.25">
      <c r="A164" s="55" t="s">
        <v>125</v>
      </c>
      <c r="B164" s="57">
        <v>712.16</v>
      </c>
      <c r="C164" s="57">
        <v>714.94</v>
      </c>
      <c r="D164" s="55" t="s">
        <v>160</v>
      </c>
      <c r="E164" s="60">
        <v>45370</v>
      </c>
      <c r="F164" s="161">
        <v>3840</v>
      </c>
      <c r="G164" s="161">
        <v>3361</v>
      </c>
      <c r="H164" s="161">
        <v>3134</v>
      </c>
      <c r="J164" s="162"/>
      <c r="K164" s="162"/>
    </row>
    <row r="165" spans="1:11" s="59" customFormat="1" x14ac:dyDescent="0.25">
      <c r="A165" s="55" t="s">
        <v>125</v>
      </c>
      <c r="B165" s="57">
        <v>437.06</v>
      </c>
      <c r="C165" s="57">
        <v>438.76</v>
      </c>
      <c r="D165" s="55" t="s">
        <v>160</v>
      </c>
      <c r="E165" s="60">
        <v>45370</v>
      </c>
      <c r="F165" s="161">
        <v>3840</v>
      </c>
      <c r="G165" s="161">
        <v>3361</v>
      </c>
      <c r="H165" s="161">
        <v>3134</v>
      </c>
      <c r="J165" s="162"/>
      <c r="K165" s="162"/>
    </row>
    <row r="166" spans="1:11" s="59" customFormat="1" x14ac:dyDescent="0.25">
      <c r="A166" s="55" t="s">
        <v>125</v>
      </c>
      <c r="B166" s="57">
        <v>844.82</v>
      </c>
      <c r="C166" s="57">
        <v>848.11</v>
      </c>
      <c r="D166" s="55" t="s">
        <v>160</v>
      </c>
      <c r="E166" s="60">
        <v>45370</v>
      </c>
      <c r="F166" s="161">
        <v>3840</v>
      </c>
      <c r="G166" s="161">
        <v>3361</v>
      </c>
      <c r="H166" s="161">
        <v>3134</v>
      </c>
      <c r="J166" s="162"/>
      <c r="K166" s="162"/>
    </row>
    <row r="167" spans="1:11" s="59" customFormat="1" x14ac:dyDescent="0.25">
      <c r="A167" s="55" t="s">
        <v>128</v>
      </c>
      <c r="B167" s="57">
        <v>549.89</v>
      </c>
      <c r="C167" s="57">
        <v>552.03</v>
      </c>
      <c r="D167" s="55" t="s">
        <v>160</v>
      </c>
      <c r="E167" s="60">
        <v>45370</v>
      </c>
      <c r="F167" s="161">
        <v>4120</v>
      </c>
      <c r="G167" s="161">
        <v>3409</v>
      </c>
      <c r="H167" s="161">
        <v>3151</v>
      </c>
      <c r="J167" s="162"/>
      <c r="K167" s="162"/>
    </row>
    <row r="168" spans="1:11" s="59" customFormat="1" x14ac:dyDescent="0.25">
      <c r="A168" s="55" t="s">
        <v>138</v>
      </c>
      <c r="B168" s="57">
        <v>457.07</v>
      </c>
      <c r="C168" s="57">
        <v>457.07</v>
      </c>
      <c r="D168" s="55" t="s">
        <v>161</v>
      </c>
      <c r="E168" s="60">
        <v>45370</v>
      </c>
      <c r="F168" s="161">
        <v>4400</v>
      </c>
      <c r="G168" s="161">
        <v>2911</v>
      </c>
      <c r="H168" s="161">
        <v>2528</v>
      </c>
      <c r="J168" s="162"/>
      <c r="K168" s="162"/>
    </row>
    <row r="169" spans="1:11" s="59" customFormat="1" x14ac:dyDescent="0.25">
      <c r="A169" s="55" t="s">
        <v>129</v>
      </c>
      <c r="B169" s="57">
        <v>3545.68</v>
      </c>
      <c r="C169" s="57">
        <v>3765.55</v>
      </c>
      <c r="D169" s="55">
        <v>161001660</v>
      </c>
      <c r="E169" s="60">
        <v>45371</v>
      </c>
      <c r="F169" s="161">
        <v>4398</v>
      </c>
      <c r="G169" s="161">
        <v>2758</v>
      </c>
      <c r="H169" s="161">
        <v>2501</v>
      </c>
      <c r="J169" s="162"/>
      <c r="K169" s="162"/>
    </row>
    <row r="170" spans="1:11" s="59" customFormat="1" x14ac:dyDescent="0.25">
      <c r="A170" s="55" t="s">
        <v>137</v>
      </c>
      <c r="B170" s="57">
        <v>3885.22</v>
      </c>
      <c r="C170" s="57">
        <v>3861.33</v>
      </c>
      <c r="D170" s="55">
        <v>161003052</v>
      </c>
      <c r="E170" s="60">
        <v>45371</v>
      </c>
      <c r="F170" s="161">
        <v>4203</v>
      </c>
      <c r="G170" s="161">
        <v>3482</v>
      </c>
      <c r="H170" s="161">
        <v>3115</v>
      </c>
      <c r="J170" s="162"/>
      <c r="K170" s="162"/>
    </row>
    <row r="171" spans="1:11" s="59" customFormat="1" x14ac:dyDescent="0.25">
      <c r="A171" s="55" t="s">
        <v>162</v>
      </c>
      <c r="B171" s="57">
        <v>1635.07</v>
      </c>
      <c r="C171" s="57">
        <v>1635.07</v>
      </c>
      <c r="D171" s="55" t="s">
        <v>124</v>
      </c>
      <c r="E171" s="60">
        <v>45371</v>
      </c>
      <c r="F171" s="161">
        <v>4483</v>
      </c>
      <c r="G171" s="161">
        <v>3648</v>
      </c>
      <c r="H171" s="161">
        <v>3318</v>
      </c>
      <c r="J171" s="162"/>
      <c r="K171" s="162"/>
    </row>
    <row r="172" spans="1:11" s="59" customFormat="1" x14ac:dyDescent="0.25">
      <c r="A172" s="55" t="s">
        <v>125</v>
      </c>
      <c r="B172" s="57">
        <v>1013.59</v>
      </c>
      <c r="C172" s="57">
        <v>1017.54</v>
      </c>
      <c r="D172" s="55" t="s">
        <v>160</v>
      </c>
      <c r="E172" s="60">
        <v>45371</v>
      </c>
      <c r="F172" s="161">
        <v>3827</v>
      </c>
      <c r="G172" s="161">
        <v>3166</v>
      </c>
      <c r="H172" s="161">
        <v>2914</v>
      </c>
      <c r="J172" s="162"/>
      <c r="K172" s="162"/>
    </row>
    <row r="173" spans="1:11" s="59" customFormat="1" x14ac:dyDescent="0.25">
      <c r="A173" s="55" t="s">
        <v>125</v>
      </c>
      <c r="B173" s="57">
        <v>319.27</v>
      </c>
      <c r="C173" s="57">
        <v>320.52</v>
      </c>
      <c r="D173" s="55" t="s">
        <v>160</v>
      </c>
      <c r="E173" s="60">
        <v>45371</v>
      </c>
      <c r="F173" s="161">
        <v>3827</v>
      </c>
      <c r="G173" s="161">
        <v>3166</v>
      </c>
      <c r="H173" s="161">
        <v>2914</v>
      </c>
      <c r="J173" s="162"/>
      <c r="K173" s="162"/>
    </row>
    <row r="174" spans="1:11" s="59" customFormat="1" x14ac:dyDescent="0.25">
      <c r="A174" s="55" t="s">
        <v>125</v>
      </c>
      <c r="B174" s="57">
        <v>724.84</v>
      </c>
      <c r="C174" s="57">
        <v>727.67</v>
      </c>
      <c r="D174" s="55" t="s">
        <v>160</v>
      </c>
      <c r="E174" s="60">
        <v>45371</v>
      </c>
      <c r="F174" s="161">
        <v>3827</v>
      </c>
      <c r="G174" s="161">
        <v>3166</v>
      </c>
      <c r="H174" s="161">
        <v>2914</v>
      </c>
      <c r="J174" s="162"/>
      <c r="K174" s="162"/>
    </row>
    <row r="175" spans="1:11" s="59" customFormat="1" x14ac:dyDescent="0.25">
      <c r="A175" s="55" t="s">
        <v>128</v>
      </c>
      <c r="B175" s="57">
        <v>567.21</v>
      </c>
      <c r="C175" s="57">
        <v>569.41999999999996</v>
      </c>
      <c r="D175" s="55" t="s">
        <v>160</v>
      </c>
      <c r="E175" s="60">
        <v>45371</v>
      </c>
      <c r="F175" s="161">
        <v>4156</v>
      </c>
      <c r="G175" s="161">
        <v>2896</v>
      </c>
      <c r="H175" s="161">
        <v>2635</v>
      </c>
      <c r="J175" s="162"/>
      <c r="K175" s="162"/>
    </row>
    <row r="176" spans="1:11" s="59" customFormat="1" x14ac:dyDescent="0.25">
      <c r="A176" s="55" t="s">
        <v>129</v>
      </c>
      <c r="B176" s="57">
        <v>3567.28</v>
      </c>
      <c r="C176" s="57">
        <v>3542.9</v>
      </c>
      <c r="D176" s="55">
        <v>161001661</v>
      </c>
      <c r="E176" s="60">
        <v>45372</v>
      </c>
      <c r="F176" s="161">
        <v>4410</v>
      </c>
      <c r="G176" s="161">
        <v>2735</v>
      </c>
      <c r="H176" s="161">
        <v>2436</v>
      </c>
      <c r="J176" s="162"/>
      <c r="K176" s="162"/>
    </row>
    <row r="177" spans="1:11" s="59" customFormat="1" x14ac:dyDescent="0.25">
      <c r="A177" s="55" t="s">
        <v>135</v>
      </c>
      <c r="B177" s="57">
        <v>4006.8</v>
      </c>
      <c r="C177" s="57">
        <v>3897</v>
      </c>
      <c r="D177" s="55">
        <v>161002377</v>
      </c>
      <c r="E177" s="60">
        <v>45372</v>
      </c>
      <c r="F177" s="161">
        <v>2859</v>
      </c>
      <c r="G177" s="161">
        <v>2337</v>
      </c>
      <c r="H177" s="161">
        <v>2096</v>
      </c>
      <c r="J177" s="162"/>
      <c r="K177" s="162"/>
    </row>
    <row r="178" spans="1:11" s="59" customFormat="1" x14ac:dyDescent="0.25">
      <c r="A178" s="55" t="s">
        <v>137</v>
      </c>
      <c r="B178" s="57">
        <v>3957.44</v>
      </c>
      <c r="C178" s="57">
        <v>3955.14</v>
      </c>
      <c r="D178" s="55">
        <v>161003055</v>
      </c>
      <c r="E178" s="60">
        <v>45372</v>
      </c>
      <c r="F178" s="161">
        <v>4466</v>
      </c>
      <c r="G178" s="161">
        <v>3883</v>
      </c>
      <c r="H178" s="161">
        <v>3427</v>
      </c>
      <c r="J178" s="162"/>
      <c r="K178" s="162"/>
    </row>
    <row r="179" spans="1:11" s="59" customFormat="1" x14ac:dyDescent="0.25">
      <c r="A179" s="55" t="s">
        <v>122</v>
      </c>
      <c r="B179" s="57">
        <v>4149.78</v>
      </c>
      <c r="C179" s="57">
        <v>4076.04</v>
      </c>
      <c r="D179" s="55">
        <v>161011993</v>
      </c>
      <c r="E179" s="60">
        <v>45372</v>
      </c>
      <c r="F179" s="161">
        <v>4422</v>
      </c>
      <c r="G179" s="161">
        <v>3753</v>
      </c>
      <c r="H179" s="161">
        <v>3436</v>
      </c>
      <c r="J179" s="162"/>
      <c r="K179" s="162"/>
    </row>
    <row r="180" spans="1:11" s="59" customFormat="1" x14ac:dyDescent="0.25">
      <c r="A180" s="55" t="s">
        <v>162</v>
      </c>
      <c r="B180" s="57">
        <v>1608.5</v>
      </c>
      <c r="C180" s="57">
        <v>1608.5</v>
      </c>
      <c r="D180" s="55" t="s">
        <v>124</v>
      </c>
      <c r="E180" s="60">
        <v>45372</v>
      </c>
      <c r="F180" s="161">
        <v>4466</v>
      </c>
      <c r="G180" s="161">
        <v>2724</v>
      </c>
      <c r="H180" s="161">
        <v>2404</v>
      </c>
      <c r="J180" s="162"/>
      <c r="K180" s="162"/>
    </row>
    <row r="181" spans="1:11" s="59" customFormat="1" x14ac:dyDescent="0.25">
      <c r="A181" s="55" t="s">
        <v>125</v>
      </c>
      <c r="B181" s="57">
        <v>721.11</v>
      </c>
      <c r="C181" s="57">
        <v>723.92</v>
      </c>
      <c r="D181" s="55" t="s">
        <v>160</v>
      </c>
      <c r="E181" s="60">
        <v>45372</v>
      </c>
      <c r="F181" s="161">
        <v>3798</v>
      </c>
      <c r="G181" s="161">
        <v>2862</v>
      </c>
      <c r="H181" s="161">
        <v>2558</v>
      </c>
      <c r="J181" s="162"/>
      <c r="K181" s="162"/>
    </row>
    <row r="182" spans="1:11" s="59" customFormat="1" x14ac:dyDescent="0.25">
      <c r="A182" s="55" t="s">
        <v>125</v>
      </c>
      <c r="B182" s="57">
        <v>233.87</v>
      </c>
      <c r="C182" s="57">
        <v>234.78</v>
      </c>
      <c r="D182" s="55" t="s">
        <v>160</v>
      </c>
      <c r="E182" s="60">
        <v>45372</v>
      </c>
      <c r="F182" s="161">
        <v>3798</v>
      </c>
      <c r="G182" s="161">
        <v>2862</v>
      </c>
      <c r="H182" s="161">
        <v>2558</v>
      </c>
      <c r="J182" s="162"/>
      <c r="K182" s="162"/>
    </row>
    <row r="183" spans="1:11" s="59" customFormat="1" x14ac:dyDescent="0.25">
      <c r="A183" s="55" t="s">
        <v>125</v>
      </c>
      <c r="B183" s="57">
        <v>504.28</v>
      </c>
      <c r="C183" s="57">
        <v>506.25</v>
      </c>
      <c r="D183" s="55" t="s">
        <v>160</v>
      </c>
      <c r="E183" s="60">
        <v>45372</v>
      </c>
      <c r="F183" s="161">
        <v>3798</v>
      </c>
      <c r="G183" s="161">
        <v>2862</v>
      </c>
      <c r="H183" s="161">
        <v>2558</v>
      </c>
      <c r="J183" s="162"/>
      <c r="K183" s="162"/>
    </row>
    <row r="184" spans="1:11" s="59" customFormat="1" x14ac:dyDescent="0.25">
      <c r="A184" s="55" t="s">
        <v>128</v>
      </c>
      <c r="B184" s="57">
        <v>727.14</v>
      </c>
      <c r="C184" s="57">
        <v>729.98</v>
      </c>
      <c r="D184" s="55" t="s">
        <v>160</v>
      </c>
      <c r="E184" s="60">
        <v>45372</v>
      </c>
      <c r="F184" s="161">
        <v>4202</v>
      </c>
      <c r="G184" s="161">
        <v>2979</v>
      </c>
      <c r="H184" s="161">
        <v>2769</v>
      </c>
      <c r="J184" s="162"/>
      <c r="K184" s="162"/>
    </row>
    <row r="185" spans="1:11" s="59" customFormat="1" x14ac:dyDescent="0.25">
      <c r="A185" s="55" t="s">
        <v>138</v>
      </c>
      <c r="B185" s="57">
        <v>159.69999999999999</v>
      </c>
      <c r="C185" s="57">
        <v>159.69999999999999</v>
      </c>
      <c r="D185" s="55" t="s">
        <v>161</v>
      </c>
      <c r="E185" s="60">
        <v>45372</v>
      </c>
      <c r="F185" s="161">
        <v>4509</v>
      </c>
      <c r="G185" s="161">
        <v>3903</v>
      </c>
      <c r="H185" s="161">
        <v>3558</v>
      </c>
      <c r="J185" s="162"/>
      <c r="K185" s="162"/>
    </row>
    <row r="186" spans="1:11" s="59" customFormat="1" x14ac:dyDescent="0.25">
      <c r="A186" s="55" t="s">
        <v>129</v>
      </c>
      <c r="B186" s="57">
        <v>3756.04</v>
      </c>
      <c r="C186" s="57">
        <v>3891.66</v>
      </c>
      <c r="D186" s="55">
        <v>161001662</v>
      </c>
      <c r="E186" s="60">
        <v>45373</v>
      </c>
      <c r="F186" s="161">
        <v>4398</v>
      </c>
      <c r="G186" s="161">
        <v>1964</v>
      </c>
      <c r="H186" s="161">
        <v>1736</v>
      </c>
      <c r="J186" s="162"/>
      <c r="K186" s="162"/>
    </row>
    <row r="187" spans="1:11" s="59" customFormat="1" x14ac:dyDescent="0.25">
      <c r="A187" s="55" t="s">
        <v>137</v>
      </c>
      <c r="B187" s="57">
        <v>3945.17</v>
      </c>
      <c r="C187" s="57">
        <v>3958.2</v>
      </c>
      <c r="D187" s="55">
        <v>161003058</v>
      </c>
      <c r="E187" s="60">
        <v>45373</v>
      </c>
      <c r="F187" s="161">
        <v>4437</v>
      </c>
      <c r="G187" s="161">
        <v>4084</v>
      </c>
      <c r="H187" s="161">
        <v>3718</v>
      </c>
      <c r="J187" s="162"/>
      <c r="K187" s="162"/>
    </row>
    <row r="188" spans="1:11" s="59" customFormat="1" x14ac:dyDescent="0.25">
      <c r="A188" s="55" t="s">
        <v>143</v>
      </c>
      <c r="B188" s="57">
        <v>3572.04</v>
      </c>
      <c r="C188" s="57">
        <v>3621.77</v>
      </c>
      <c r="D188" s="55">
        <v>161003234</v>
      </c>
      <c r="E188" s="60">
        <v>45373</v>
      </c>
      <c r="F188" s="161">
        <v>3587</v>
      </c>
      <c r="G188" s="161">
        <v>3313</v>
      </c>
      <c r="H188" s="161">
        <v>3030</v>
      </c>
      <c r="J188" s="162"/>
      <c r="K188" s="162"/>
    </row>
    <row r="189" spans="1:11" s="59" customFormat="1" x14ac:dyDescent="0.25">
      <c r="A189" s="55" t="s">
        <v>120</v>
      </c>
      <c r="B189" s="57">
        <v>4174.1499999999996</v>
      </c>
      <c r="C189" s="57">
        <v>4082.35</v>
      </c>
      <c r="D189" s="55">
        <v>161007133</v>
      </c>
      <c r="E189" s="60">
        <v>45373</v>
      </c>
      <c r="F189" s="161">
        <v>4144</v>
      </c>
      <c r="G189" s="161">
        <v>3380</v>
      </c>
      <c r="H189" s="161">
        <v>2978</v>
      </c>
      <c r="J189" s="162"/>
      <c r="K189" s="162"/>
    </row>
    <row r="190" spans="1:11" s="59" customFormat="1" x14ac:dyDescent="0.25">
      <c r="A190" s="55" t="s">
        <v>123</v>
      </c>
      <c r="B190" s="57">
        <v>678.88</v>
      </c>
      <c r="C190" s="57">
        <v>678.88</v>
      </c>
      <c r="D190" s="55" t="s">
        <v>124</v>
      </c>
      <c r="E190" s="60">
        <v>45373</v>
      </c>
      <c r="F190" s="161">
        <v>3867</v>
      </c>
      <c r="G190" s="161">
        <v>3489</v>
      </c>
      <c r="H190" s="161">
        <v>3144</v>
      </c>
      <c r="J190" s="162"/>
      <c r="K190" s="162"/>
    </row>
    <row r="191" spans="1:11" s="59" customFormat="1" x14ac:dyDescent="0.25">
      <c r="A191" s="55" t="s">
        <v>162</v>
      </c>
      <c r="B191" s="57">
        <v>1290.57</v>
      </c>
      <c r="C191" s="57">
        <v>1290.57</v>
      </c>
      <c r="D191" s="55" t="s">
        <v>124</v>
      </c>
      <c r="E191" s="60">
        <v>45373</v>
      </c>
      <c r="F191" s="161">
        <v>4391</v>
      </c>
      <c r="G191" s="161">
        <v>3489</v>
      </c>
      <c r="H191" s="161">
        <v>3144</v>
      </c>
      <c r="J191" s="162"/>
      <c r="K191" s="162"/>
    </row>
    <row r="192" spans="1:11" s="59" customFormat="1" x14ac:dyDescent="0.25">
      <c r="A192" s="55" t="s">
        <v>125</v>
      </c>
      <c r="B192" s="57">
        <v>1450.34</v>
      </c>
      <c r="C192" s="57">
        <v>1456</v>
      </c>
      <c r="D192" s="55" t="s">
        <v>160</v>
      </c>
      <c r="E192" s="60">
        <v>45373</v>
      </c>
      <c r="F192" s="161">
        <v>3819</v>
      </c>
      <c r="G192" s="161">
        <v>1935</v>
      </c>
      <c r="H192" s="161">
        <v>1732</v>
      </c>
      <c r="J192" s="162"/>
      <c r="K192" s="162"/>
    </row>
    <row r="193" spans="1:11" s="59" customFormat="1" x14ac:dyDescent="0.25">
      <c r="A193" s="55" t="s">
        <v>125</v>
      </c>
      <c r="B193" s="57">
        <v>271.49</v>
      </c>
      <c r="C193" s="57">
        <v>272.55</v>
      </c>
      <c r="D193" s="55" t="s">
        <v>160</v>
      </c>
      <c r="E193" s="60">
        <v>45373</v>
      </c>
      <c r="F193" s="161">
        <v>3819</v>
      </c>
      <c r="G193" s="161">
        <v>1935</v>
      </c>
      <c r="H193" s="161">
        <v>1732</v>
      </c>
      <c r="J193" s="162"/>
      <c r="K193" s="162"/>
    </row>
    <row r="194" spans="1:11" s="59" customFormat="1" x14ac:dyDescent="0.25">
      <c r="A194" s="55" t="s">
        <v>125</v>
      </c>
      <c r="B194" s="57">
        <v>712.71</v>
      </c>
      <c r="C194" s="57">
        <v>715.49</v>
      </c>
      <c r="D194" s="55" t="s">
        <v>160</v>
      </c>
      <c r="E194" s="60">
        <v>45373</v>
      </c>
      <c r="F194" s="161">
        <v>3819</v>
      </c>
      <c r="G194" s="161">
        <v>1935</v>
      </c>
      <c r="H194" s="161">
        <v>1732</v>
      </c>
      <c r="J194" s="162"/>
      <c r="K194" s="162"/>
    </row>
    <row r="195" spans="1:11" s="59" customFormat="1" x14ac:dyDescent="0.25">
      <c r="A195" s="55" t="s">
        <v>128</v>
      </c>
      <c r="B195" s="57">
        <v>944.64</v>
      </c>
      <c r="C195" s="57">
        <v>948.32</v>
      </c>
      <c r="D195" s="55" t="s">
        <v>160</v>
      </c>
      <c r="E195" s="60">
        <v>45373</v>
      </c>
      <c r="F195" s="161">
        <v>4227</v>
      </c>
      <c r="G195" s="161">
        <v>3527</v>
      </c>
      <c r="H195" s="161">
        <v>3231</v>
      </c>
      <c r="J195" s="162"/>
      <c r="K195" s="162"/>
    </row>
    <row r="196" spans="1:11" s="59" customFormat="1" x14ac:dyDescent="0.25">
      <c r="A196" s="55" t="s">
        <v>138</v>
      </c>
      <c r="B196" s="57">
        <v>352.66</v>
      </c>
      <c r="C196" s="57">
        <v>352.66</v>
      </c>
      <c r="D196" s="55" t="s">
        <v>161</v>
      </c>
      <c r="E196" s="60">
        <v>45373</v>
      </c>
      <c r="F196" s="161">
        <v>4390</v>
      </c>
      <c r="G196" s="161">
        <v>3206</v>
      </c>
      <c r="H196" s="161">
        <v>2952</v>
      </c>
      <c r="J196" s="162"/>
      <c r="K196" s="162"/>
    </row>
    <row r="197" spans="1:11" s="59" customFormat="1" x14ac:dyDescent="0.25">
      <c r="A197" s="55" t="s">
        <v>129</v>
      </c>
      <c r="B197" s="57">
        <v>3950.9</v>
      </c>
      <c r="C197" s="57">
        <v>3825.35</v>
      </c>
      <c r="D197" s="55">
        <v>161001663</v>
      </c>
      <c r="E197" s="60">
        <v>45374</v>
      </c>
      <c r="F197" s="161">
        <v>3490</v>
      </c>
      <c r="G197" s="161">
        <v>3017</v>
      </c>
      <c r="H197" s="161">
        <v>2653</v>
      </c>
      <c r="J197" s="162"/>
      <c r="K197" s="162"/>
    </row>
    <row r="198" spans="1:11" s="59" customFormat="1" x14ac:dyDescent="0.25">
      <c r="A198" s="55" t="s">
        <v>129</v>
      </c>
      <c r="B198" s="57">
        <v>3782.11</v>
      </c>
      <c r="C198" s="57">
        <v>3782.11</v>
      </c>
      <c r="D198" s="55">
        <v>161001664</v>
      </c>
      <c r="E198" s="60">
        <v>45374</v>
      </c>
      <c r="F198" s="161">
        <v>4389</v>
      </c>
      <c r="G198" s="161">
        <v>1898</v>
      </c>
      <c r="H198" s="161">
        <v>1659</v>
      </c>
      <c r="J198" s="162"/>
      <c r="K198" s="162"/>
    </row>
    <row r="199" spans="1:11" s="59" customFormat="1" x14ac:dyDescent="0.25">
      <c r="A199" s="55" t="s">
        <v>140</v>
      </c>
      <c r="B199" s="57">
        <v>3666.21</v>
      </c>
      <c r="C199" s="57">
        <v>3337.5</v>
      </c>
      <c r="D199" s="55">
        <v>161002370</v>
      </c>
      <c r="E199" s="60">
        <v>45374</v>
      </c>
      <c r="F199" s="161">
        <v>3248</v>
      </c>
      <c r="G199" s="161">
        <v>3365</v>
      </c>
      <c r="H199" s="161">
        <v>3063</v>
      </c>
      <c r="J199" s="162"/>
      <c r="K199" s="162"/>
    </row>
    <row r="200" spans="1:11" s="59" customFormat="1" x14ac:dyDescent="0.25">
      <c r="A200" s="55" t="s">
        <v>137</v>
      </c>
      <c r="B200" s="57">
        <v>4005.2</v>
      </c>
      <c r="C200" s="57">
        <v>4098.87</v>
      </c>
      <c r="D200" s="55">
        <v>161003066</v>
      </c>
      <c r="E200" s="60">
        <v>45374</v>
      </c>
      <c r="F200" s="161">
        <v>4208</v>
      </c>
      <c r="G200" s="161">
        <v>3760</v>
      </c>
      <c r="H200" s="161">
        <v>3419</v>
      </c>
      <c r="J200" s="162"/>
      <c r="K200" s="162"/>
    </row>
    <row r="201" spans="1:11" s="59" customFormat="1" x14ac:dyDescent="0.25">
      <c r="A201" s="55" t="s">
        <v>130</v>
      </c>
      <c r="B201" s="57">
        <v>4082.4</v>
      </c>
      <c r="C201" s="57">
        <v>4146.6400000000003</v>
      </c>
      <c r="D201" s="55">
        <v>162007454</v>
      </c>
      <c r="E201" s="60">
        <v>45374</v>
      </c>
      <c r="F201" s="161">
        <v>4132</v>
      </c>
      <c r="G201" s="161">
        <v>3173</v>
      </c>
      <c r="H201" s="161">
        <v>2961</v>
      </c>
      <c r="J201" s="162"/>
      <c r="K201" s="162"/>
    </row>
    <row r="202" spans="1:11" s="59" customFormat="1" x14ac:dyDescent="0.25">
      <c r="A202" s="55" t="s">
        <v>123</v>
      </c>
      <c r="B202" s="57">
        <v>663.79</v>
      </c>
      <c r="C202" s="57">
        <v>663.79</v>
      </c>
      <c r="D202" s="55" t="s">
        <v>124</v>
      </c>
      <c r="E202" s="60">
        <v>45374</v>
      </c>
      <c r="F202" s="161">
        <v>3909</v>
      </c>
      <c r="G202" s="161">
        <v>3369</v>
      </c>
      <c r="H202" s="161">
        <v>3046</v>
      </c>
      <c r="J202" s="162"/>
      <c r="K202" s="162"/>
    </row>
    <row r="203" spans="1:11" s="59" customFormat="1" x14ac:dyDescent="0.25">
      <c r="A203" s="55" t="s">
        <v>162</v>
      </c>
      <c r="B203" s="57">
        <v>1398.13</v>
      </c>
      <c r="C203" s="57">
        <v>1398.13</v>
      </c>
      <c r="D203" s="55" t="s">
        <v>124</v>
      </c>
      <c r="E203" s="60">
        <v>45374</v>
      </c>
      <c r="F203" s="161">
        <v>4402</v>
      </c>
      <c r="G203" s="161">
        <v>3369</v>
      </c>
      <c r="H203" s="161">
        <v>3046</v>
      </c>
      <c r="J203" s="162"/>
      <c r="K203" s="162"/>
    </row>
    <row r="204" spans="1:11" s="59" customFormat="1" x14ac:dyDescent="0.25">
      <c r="A204" s="55" t="s">
        <v>125</v>
      </c>
      <c r="B204" s="57">
        <v>1052.07</v>
      </c>
      <c r="C204" s="57">
        <v>1056.17</v>
      </c>
      <c r="D204" s="55" t="s">
        <v>160</v>
      </c>
      <c r="E204" s="60">
        <v>45374</v>
      </c>
      <c r="F204" s="161">
        <v>3842</v>
      </c>
      <c r="G204" s="161">
        <v>3301</v>
      </c>
      <c r="H204" s="161">
        <v>3109</v>
      </c>
      <c r="J204" s="162"/>
      <c r="K204" s="162"/>
    </row>
    <row r="205" spans="1:11" s="59" customFormat="1" x14ac:dyDescent="0.25">
      <c r="A205" s="55" t="s">
        <v>125</v>
      </c>
      <c r="B205" s="57">
        <v>155.88</v>
      </c>
      <c r="C205" s="57">
        <v>156.49</v>
      </c>
      <c r="D205" s="55" t="s">
        <v>160</v>
      </c>
      <c r="E205" s="60">
        <v>45374</v>
      </c>
      <c r="F205" s="161">
        <v>3842</v>
      </c>
      <c r="G205" s="161">
        <v>3301</v>
      </c>
      <c r="H205" s="161">
        <v>3109</v>
      </c>
      <c r="J205" s="162"/>
      <c r="K205" s="162"/>
    </row>
    <row r="206" spans="1:11" s="59" customFormat="1" x14ac:dyDescent="0.25">
      <c r="A206" s="55" t="s">
        <v>125</v>
      </c>
      <c r="B206" s="57">
        <v>684.19</v>
      </c>
      <c r="C206" s="57">
        <v>686.86</v>
      </c>
      <c r="D206" s="55" t="s">
        <v>160</v>
      </c>
      <c r="E206" s="60">
        <v>45374</v>
      </c>
      <c r="F206" s="161">
        <v>3842</v>
      </c>
      <c r="G206" s="161">
        <v>3301</v>
      </c>
      <c r="H206" s="161">
        <v>3109</v>
      </c>
      <c r="J206" s="162"/>
      <c r="K206" s="162"/>
    </row>
    <row r="207" spans="1:11" s="59" customFormat="1" x14ac:dyDescent="0.25">
      <c r="A207" s="55" t="s">
        <v>128</v>
      </c>
      <c r="B207" s="57">
        <v>1108.97</v>
      </c>
      <c r="C207" s="57">
        <v>1113.3</v>
      </c>
      <c r="D207" s="55" t="s">
        <v>160</v>
      </c>
      <c r="E207" s="60">
        <v>45374</v>
      </c>
      <c r="F207" s="161">
        <v>4103</v>
      </c>
      <c r="G207" s="161">
        <v>3844</v>
      </c>
      <c r="H207" s="161">
        <v>3463</v>
      </c>
      <c r="J207" s="162"/>
      <c r="K207" s="162"/>
    </row>
    <row r="208" spans="1:11" s="59" customFormat="1" x14ac:dyDescent="0.25">
      <c r="A208" s="55" t="s">
        <v>138</v>
      </c>
      <c r="B208" s="57">
        <v>451.77</v>
      </c>
      <c r="C208" s="57">
        <v>451.77</v>
      </c>
      <c r="D208" s="55" t="s">
        <v>161</v>
      </c>
      <c r="E208" s="60">
        <v>45374</v>
      </c>
      <c r="F208" s="161">
        <v>4417</v>
      </c>
      <c r="G208" s="161">
        <v>3797</v>
      </c>
      <c r="H208" s="161">
        <v>3502</v>
      </c>
      <c r="J208" s="162"/>
      <c r="K208" s="162"/>
    </row>
    <row r="209" spans="1:11" s="59" customFormat="1" x14ac:dyDescent="0.25">
      <c r="A209" s="55" t="s">
        <v>129</v>
      </c>
      <c r="B209" s="57">
        <v>3647.84</v>
      </c>
      <c r="C209" s="57">
        <v>3722.36</v>
      </c>
      <c r="D209" s="55">
        <v>161001665</v>
      </c>
      <c r="E209" s="60">
        <v>45375</v>
      </c>
      <c r="F209" s="161">
        <v>3250</v>
      </c>
      <c r="G209" s="161">
        <v>3364</v>
      </c>
      <c r="H209" s="161">
        <v>3027</v>
      </c>
      <c r="J209" s="162"/>
      <c r="K209" s="162"/>
    </row>
    <row r="210" spans="1:11" s="59" customFormat="1" x14ac:dyDescent="0.25">
      <c r="A210" s="55" t="s">
        <v>135</v>
      </c>
      <c r="B210" s="57">
        <v>4018.05</v>
      </c>
      <c r="C210" s="57">
        <v>3890.53</v>
      </c>
      <c r="D210" s="55">
        <v>161002378</v>
      </c>
      <c r="E210" s="60">
        <v>45375</v>
      </c>
      <c r="F210" s="161">
        <v>3587</v>
      </c>
      <c r="G210" s="161">
        <v>2183</v>
      </c>
      <c r="H210" s="161">
        <v>1920</v>
      </c>
      <c r="J210" s="162"/>
      <c r="K210" s="162"/>
    </row>
    <row r="211" spans="1:11" s="59" customFormat="1" x14ac:dyDescent="0.25">
      <c r="A211" s="55" t="s">
        <v>135</v>
      </c>
      <c r="B211" s="57">
        <v>3944.37</v>
      </c>
      <c r="C211" s="57">
        <v>3903.1</v>
      </c>
      <c r="D211" s="55">
        <v>161002379</v>
      </c>
      <c r="E211" s="60">
        <v>45375</v>
      </c>
      <c r="F211" s="161">
        <v>3992</v>
      </c>
      <c r="G211" s="161">
        <v>3343</v>
      </c>
      <c r="H211" s="161">
        <v>3015</v>
      </c>
      <c r="J211" s="162"/>
      <c r="K211" s="162"/>
    </row>
    <row r="212" spans="1:11" s="59" customFormat="1" x14ac:dyDescent="0.25">
      <c r="A212" s="55" t="s">
        <v>122</v>
      </c>
      <c r="B212" s="57">
        <v>4024.66</v>
      </c>
      <c r="C212" s="57">
        <v>3911.45</v>
      </c>
      <c r="D212" s="55">
        <v>161012001</v>
      </c>
      <c r="E212" s="60">
        <v>45375</v>
      </c>
      <c r="F212" s="161">
        <v>4476</v>
      </c>
      <c r="G212" s="161">
        <v>3704</v>
      </c>
      <c r="H212" s="161">
        <v>3399</v>
      </c>
      <c r="J212" s="162"/>
      <c r="K212" s="162"/>
    </row>
    <row r="213" spans="1:11" s="59" customFormat="1" x14ac:dyDescent="0.25">
      <c r="A213" s="55" t="s">
        <v>130</v>
      </c>
      <c r="B213" s="57">
        <v>3956.73</v>
      </c>
      <c r="C213" s="57">
        <v>4042.04</v>
      </c>
      <c r="D213" s="55">
        <v>162007462</v>
      </c>
      <c r="E213" s="60">
        <v>45375</v>
      </c>
      <c r="F213" s="161">
        <v>3902</v>
      </c>
      <c r="G213" s="161">
        <v>2776</v>
      </c>
      <c r="H213" s="161">
        <v>2485</v>
      </c>
      <c r="J213" s="162"/>
      <c r="K213" s="162"/>
    </row>
    <row r="214" spans="1:11" s="59" customFormat="1" x14ac:dyDescent="0.25">
      <c r="A214" s="55" t="s">
        <v>178</v>
      </c>
      <c r="B214" s="57">
        <v>3727.25</v>
      </c>
      <c r="C214" s="57">
        <v>3791.13</v>
      </c>
      <c r="D214" s="55">
        <v>261000004</v>
      </c>
      <c r="E214" s="60">
        <v>45375</v>
      </c>
      <c r="F214" s="161">
        <v>3512</v>
      </c>
      <c r="G214" s="161">
        <v>3096</v>
      </c>
      <c r="H214" s="161">
        <v>2784</v>
      </c>
      <c r="J214" s="162"/>
      <c r="K214" s="162"/>
    </row>
    <row r="215" spans="1:11" s="59" customFormat="1" x14ac:dyDescent="0.25">
      <c r="A215" s="55" t="s">
        <v>123</v>
      </c>
      <c r="B215" s="57">
        <v>631.76</v>
      </c>
      <c r="C215" s="57">
        <v>631.76</v>
      </c>
      <c r="D215" s="55" t="s">
        <v>124</v>
      </c>
      <c r="E215" s="60">
        <v>45375</v>
      </c>
      <c r="F215" s="161">
        <v>3851</v>
      </c>
      <c r="G215" s="161">
        <v>3804</v>
      </c>
      <c r="H215" s="161">
        <v>3526</v>
      </c>
      <c r="J215" s="162"/>
      <c r="K215" s="162"/>
    </row>
    <row r="216" spans="1:11" s="59" customFormat="1" x14ac:dyDescent="0.25">
      <c r="A216" s="55" t="s">
        <v>162</v>
      </c>
      <c r="B216" s="57">
        <v>1181.45</v>
      </c>
      <c r="C216" s="57">
        <v>1181.45</v>
      </c>
      <c r="D216" s="55" t="s">
        <v>124</v>
      </c>
      <c r="E216" s="60">
        <v>45375</v>
      </c>
      <c r="F216" s="161">
        <v>4518</v>
      </c>
      <c r="G216" s="161">
        <v>3804</v>
      </c>
      <c r="H216" s="161">
        <v>3526</v>
      </c>
      <c r="J216" s="162"/>
      <c r="K216" s="162"/>
    </row>
    <row r="217" spans="1:11" s="59" customFormat="1" x14ac:dyDescent="0.25">
      <c r="A217" s="55" t="s">
        <v>125</v>
      </c>
      <c r="B217" s="57">
        <v>657.64</v>
      </c>
      <c r="C217" s="57">
        <v>660.2</v>
      </c>
      <c r="D217" s="55" t="s">
        <v>160</v>
      </c>
      <c r="E217" s="60">
        <v>45375</v>
      </c>
      <c r="F217" s="161">
        <v>3786</v>
      </c>
      <c r="G217" s="161">
        <v>3512</v>
      </c>
      <c r="H217" s="161">
        <v>3185</v>
      </c>
      <c r="J217" s="162"/>
      <c r="K217" s="162"/>
    </row>
    <row r="218" spans="1:11" s="59" customFormat="1" x14ac:dyDescent="0.25">
      <c r="A218" s="55" t="s">
        <v>125</v>
      </c>
      <c r="B218" s="57">
        <v>195.94</v>
      </c>
      <c r="C218" s="57">
        <v>196.7</v>
      </c>
      <c r="D218" s="55" t="s">
        <v>160</v>
      </c>
      <c r="E218" s="60">
        <v>45375</v>
      </c>
      <c r="F218" s="161">
        <v>3786</v>
      </c>
      <c r="G218" s="161">
        <v>3512</v>
      </c>
      <c r="H218" s="161">
        <v>3185</v>
      </c>
      <c r="J218" s="162"/>
      <c r="K218" s="162"/>
    </row>
    <row r="219" spans="1:11" s="59" customFormat="1" x14ac:dyDescent="0.25">
      <c r="A219" s="55" t="s">
        <v>125</v>
      </c>
      <c r="B219" s="57">
        <v>408.36</v>
      </c>
      <c r="C219" s="57">
        <v>409.95</v>
      </c>
      <c r="D219" s="55" t="s">
        <v>160</v>
      </c>
      <c r="E219" s="60">
        <v>45375</v>
      </c>
      <c r="F219" s="161">
        <v>3786</v>
      </c>
      <c r="G219" s="161">
        <v>3512</v>
      </c>
      <c r="H219" s="161">
        <v>3185</v>
      </c>
      <c r="J219" s="162"/>
      <c r="K219" s="162"/>
    </row>
    <row r="220" spans="1:11" s="59" customFormat="1" x14ac:dyDescent="0.25">
      <c r="A220" s="55" t="s">
        <v>128</v>
      </c>
      <c r="B220" s="57">
        <v>995.94</v>
      </c>
      <c r="C220" s="57">
        <v>999.82</v>
      </c>
      <c r="D220" s="55" t="s">
        <v>160</v>
      </c>
      <c r="E220" s="60">
        <v>45375</v>
      </c>
      <c r="F220" s="161">
        <v>4201</v>
      </c>
      <c r="G220" s="161">
        <v>4296</v>
      </c>
      <c r="H220" s="161">
        <v>3996</v>
      </c>
      <c r="J220" s="162"/>
      <c r="K220" s="162"/>
    </row>
    <row r="221" spans="1:11" s="59" customFormat="1" x14ac:dyDescent="0.25">
      <c r="A221" s="55" t="s">
        <v>138</v>
      </c>
      <c r="B221" s="57">
        <v>350.22</v>
      </c>
      <c r="C221" s="57">
        <v>350.22</v>
      </c>
      <c r="D221" s="55" t="s">
        <v>161</v>
      </c>
      <c r="E221" s="60">
        <v>45375</v>
      </c>
      <c r="F221" s="161">
        <v>4420</v>
      </c>
      <c r="G221" s="161">
        <v>3862</v>
      </c>
      <c r="H221" s="161">
        <v>3509</v>
      </c>
      <c r="J221" s="162"/>
      <c r="K221" s="162"/>
    </row>
    <row r="222" spans="1:11" s="59" customFormat="1" x14ac:dyDescent="0.25">
      <c r="A222" s="55" t="s">
        <v>129</v>
      </c>
      <c r="B222" s="57">
        <v>3607.25</v>
      </c>
      <c r="C222" s="57">
        <v>3746.1</v>
      </c>
      <c r="D222" s="55">
        <v>161001666</v>
      </c>
      <c r="E222" s="60">
        <v>45376</v>
      </c>
      <c r="F222" s="161">
        <v>4537</v>
      </c>
      <c r="G222" s="161">
        <v>3313</v>
      </c>
      <c r="H222" s="161">
        <v>2965</v>
      </c>
      <c r="J222" s="162"/>
      <c r="K222" s="162"/>
    </row>
    <row r="223" spans="1:11" s="59" customFormat="1" x14ac:dyDescent="0.25">
      <c r="A223" s="55" t="s">
        <v>129</v>
      </c>
      <c r="B223" s="57">
        <v>3558.05</v>
      </c>
      <c r="C223" s="57">
        <v>3568.25</v>
      </c>
      <c r="D223" s="55">
        <v>161001667</v>
      </c>
      <c r="E223" s="60">
        <v>45376</v>
      </c>
      <c r="F223" s="161">
        <v>3511</v>
      </c>
      <c r="G223" s="161">
        <v>2952</v>
      </c>
      <c r="H223" s="161">
        <v>2607</v>
      </c>
      <c r="J223" s="162"/>
      <c r="K223" s="162"/>
    </row>
    <row r="224" spans="1:11" s="59" customFormat="1" x14ac:dyDescent="0.25">
      <c r="A224" s="55" t="s">
        <v>130</v>
      </c>
      <c r="B224" s="57">
        <v>4075.33</v>
      </c>
      <c r="C224" s="57">
        <v>3995.2</v>
      </c>
      <c r="D224" s="55">
        <v>162007470</v>
      </c>
      <c r="E224" s="60">
        <v>45376</v>
      </c>
      <c r="F224" s="161">
        <v>3958</v>
      </c>
      <c r="G224" s="161">
        <v>4012</v>
      </c>
      <c r="H224" s="161">
        <v>3722</v>
      </c>
      <c r="J224" s="162"/>
      <c r="K224" s="162"/>
    </row>
    <row r="225" spans="1:11" s="59" customFormat="1" x14ac:dyDescent="0.25">
      <c r="A225" s="55" t="s">
        <v>128</v>
      </c>
      <c r="B225" s="57">
        <v>40.32</v>
      </c>
      <c r="C225" s="57">
        <v>40.479999999999997</v>
      </c>
      <c r="D225" s="55" t="s">
        <v>160</v>
      </c>
      <c r="E225" s="60">
        <v>45376</v>
      </c>
      <c r="F225" s="161">
        <v>4150</v>
      </c>
      <c r="G225" s="161">
        <v>4199</v>
      </c>
      <c r="H225" s="161">
        <v>3958</v>
      </c>
      <c r="J225" s="162"/>
      <c r="K225" s="162"/>
    </row>
    <row r="226" spans="1:11" s="59" customFormat="1" x14ac:dyDescent="0.25">
      <c r="A226" s="55" t="s">
        <v>122</v>
      </c>
      <c r="B226" s="57">
        <v>4050.16</v>
      </c>
      <c r="C226" s="57">
        <v>4091.5</v>
      </c>
      <c r="D226" s="55">
        <v>161012007</v>
      </c>
      <c r="E226" s="60">
        <v>45377</v>
      </c>
      <c r="F226" s="161">
        <v>4192</v>
      </c>
      <c r="G226" s="161">
        <v>3806</v>
      </c>
      <c r="H226" s="161">
        <v>3485</v>
      </c>
      <c r="J226" s="162"/>
      <c r="K226" s="162"/>
    </row>
    <row r="227" spans="1:11" s="59" customFormat="1" x14ac:dyDescent="0.25">
      <c r="A227" s="55" t="s">
        <v>122</v>
      </c>
      <c r="B227" s="57">
        <v>4100</v>
      </c>
      <c r="C227" s="57">
        <v>4119.6499999999996</v>
      </c>
      <c r="D227" s="55">
        <v>161012008</v>
      </c>
      <c r="E227" s="60">
        <v>45377</v>
      </c>
      <c r="F227" s="161">
        <v>4217</v>
      </c>
      <c r="G227" s="161">
        <v>3733</v>
      </c>
      <c r="H227" s="161">
        <v>3361</v>
      </c>
      <c r="J227" s="162"/>
      <c r="K227" s="162"/>
    </row>
    <row r="228" spans="1:11" s="59" customFormat="1" x14ac:dyDescent="0.25">
      <c r="A228" s="55" t="s">
        <v>130</v>
      </c>
      <c r="B228" s="57">
        <v>4023.3</v>
      </c>
      <c r="C228" s="57">
        <v>3912.95</v>
      </c>
      <c r="D228" s="55">
        <v>162007475</v>
      </c>
      <c r="E228" s="60">
        <v>45377</v>
      </c>
      <c r="F228" s="161">
        <v>3835</v>
      </c>
      <c r="G228" s="161">
        <v>3372</v>
      </c>
      <c r="H228" s="161">
        <v>3051</v>
      </c>
      <c r="J228" s="162"/>
      <c r="K228" s="162"/>
    </row>
    <row r="229" spans="1:11" s="59" customFormat="1" x14ac:dyDescent="0.25">
      <c r="A229" s="55" t="s">
        <v>123</v>
      </c>
      <c r="B229" s="57">
        <v>347.09</v>
      </c>
      <c r="C229" s="57">
        <v>347.09</v>
      </c>
      <c r="D229" s="55" t="s">
        <v>124</v>
      </c>
      <c r="E229" s="60">
        <v>45377</v>
      </c>
      <c r="F229" s="161">
        <v>3857</v>
      </c>
      <c r="G229" s="161">
        <v>3073</v>
      </c>
      <c r="H229" s="161">
        <v>2720</v>
      </c>
      <c r="J229" s="162"/>
      <c r="K229" s="162"/>
    </row>
    <row r="230" spans="1:11" s="59" customFormat="1" x14ac:dyDescent="0.25">
      <c r="A230" s="55" t="s">
        <v>162</v>
      </c>
      <c r="B230" s="57">
        <v>555.53</v>
      </c>
      <c r="C230" s="57">
        <v>555.53</v>
      </c>
      <c r="D230" s="55" t="s">
        <v>124</v>
      </c>
      <c r="E230" s="60">
        <v>45377</v>
      </c>
      <c r="F230" s="161">
        <v>4507</v>
      </c>
      <c r="G230" s="161">
        <v>3073</v>
      </c>
      <c r="H230" s="161">
        <v>2720</v>
      </c>
      <c r="J230" s="162"/>
      <c r="K230" s="162"/>
    </row>
    <row r="231" spans="1:11" s="59" customFormat="1" x14ac:dyDescent="0.25">
      <c r="A231" s="55" t="s">
        <v>125</v>
      </c>
      <c r="B231" s="57">
        <v>453.91</v>
      </c>
      <c r="C231" s="57">
        <v>455.68</v>
      </c>
      <c r="D231" s="55" t="s">
        <v>160</v>
      </c>
      <c r="E231" s="60">
        <v>45377</v>
      </c>
      <c r="F231" s="161">
        <v>3851</v>
      </c>
      <c r="G231" s="161">
        <v>2855</v>
      </c>
      <c r="H231" s="161">
        <v>2584</v>
      </c>
      <c r="J231" s="162"/>
      <c r="K231" s="162"/>
    </row>
    <row r="232" spans="1:11" s="59" customFormat="1" x14ac:dyDescent="0.25">
      <c r="A232" s="55" t="s">
        <v>125</v>
      </c>
      <c r="B232" s="57">
        <v>79.55</v>
      </c>
      <c r="C232" s="57">
        <v>79.86</v>
      </c>
      <c r="D232" s="55" t="s">
        <v>160</v>
      </c>
      <c r="E232" s="60">
        <v>45377</v>
      </c>
      <c r="F232" s="161">
        <v>3851</v>
      </c>
      <c r="G232" s="161">
        <v>2855</v>
      </c>
      <c r="H232" s="161">
        <v>2584</v>
      </c>
      <c r="J232" s="162"/>
      <c r="K232" s="162"/>
    </row>
    <row r="233" spans="1:11" s="59" customFormat="1" x14ac:dyDescent="0.25">
      <c r="A233" s="55" t="s">
        <v>125</v>
      </c>
      <c r="B233" s="57">
        <v>595.20000000000005</v>
      </c>
      <c r="C233" s="57">
        <v>597.52</v>
      </c>
      <c r="D233" s="55" t="s">
        <v>160</v>
      </c>
      <c r="E233" s="60">
        <v>45377</v>
      </c>
      <c r="F233" s="161">
        <v>3851</v>
      </c>
      <c r="G233" s="161">
        <v>2855</v>
      </c>
      <c r="H233" s="161">
        <v>2584</v>
      </c>
      <c r="J233" s="162"/>
      <c r="K233" s="162"/>
    </row>
    <row r="234" spans="1:11" s="59" customFormat="1" x14ac:dyDescent="0.25">
      <c r="A234" s="55" t="s">
        <v>128</v>
      </c>
      <c r="B234" s="57">
        <v>475.07</v>
      </c>
      <c r="C234" s="57">
        <v>476.92</v>
      </c>
      <c r="D234" s="55" t="s">
        <v>160</v>
      </c>
      <c r="E234" s="60">
        <v>45377</v>
      </c>
      <c r="F234" s="161">
        <v>4130</v>
      </c>
      <c r="G234" s="161">
        <v>3658</v>
      </c>
      <c r="H234" s="161">
        <v>3367</v>
      </c>
      <c r="J234" s="162"/>
      <c r="K234" s="162"/>
    </row>
    <row r="235" spans="1:11" s="59" customFormat="1" x14ac:dyDescent="0.25">
      <c r="A235" s="55" t="s">
        <v>138</v>
      </c>
      <c r="B235" s="57">
        <v>100.09</v>
      </c>
      <c r="C235" s="57">
        <v>100.09</v>
      </c>
      <c r="D235" s="55" t="s">
        <v>161</v>
      </c>
      <c r="E235" s="60">
        <v>45377</v>
      </c>
      <c r="F235" s="161">
        <v>4438</v>
      </c>
      <c r="G235" s="161">
        <v>4059</v>
      </c>
      <c r="H235" s="161">
        <v>3764</v>
      </c>
      <c r="J235" s="162"/>
      <c r="K235" s="162"/>
    </row>
    <row r="236" spans="1:11" s="59" customFormat="1" x14ac:dyDescent="0.25">
      <c r="A236" s="55" t="s">
        <v>129</v>
      </c>
      <c r="B236" s="57">
        <v>3520.06</v>
      </c>
      <c r="C236" s="57">
        <v>3599</v>
      </c>
      <c r="D236" s="55">
        <v>161001668</v>
      </c>
      <c r="E236" s="60">
        <v>45378</v>
      </c>
      <c r="F236" s="161">
        <v>4387</v>
      </c>
      <c r="G236" s="161">
        <v>3331</v>
      </c>
      <c r="H236" s="161">
        <v>2924</v>
      </c>
      <c r="J236" s="162"/>
      <c r="K236" s="162"/>
    </row>
    <row r="237" spans="1:11" s="59" customFormat="1" x14ac:dyDescent="0.25">
      <c r="A237" s="55" t="s">
        <v>130</v>
      </c>
      <c r="B237" s="57">
        <v>3953.38</v>
      </c>
      <c r="C237" s="57">
        <v>3819.65</v>
      </c>
      <c r="D237" s="55">
        <v>162007478</v>
      </c>
      <c r="E237" s="60">
        <v>45378</v>
      </c>
      <c r="F237" s="161">
        <v>3813</v>
      </c>
      <c r="G237" s="161">
        <v>3394</v>
      </c>
      <c r="H237" s="161">
        <v>3019</v>
      </c>
      <c r="J237" s="162"/>
      <c r="K237" s="162"/>
    </row>
    <row r="238" spans="1:11" s="59" customFormat="1" x14ac:dyDescent="0.25">
      <c r="A238" s="55" t="s">
        <v>130</v>
      </c>
      <c r="B238" s="57">
        <v>4013.24</v>
      </c>
      <c r="C238" s="57">
        <v>3931.2</v>
      </c>
      <c r="D238" s="55">
        <v>162007479</v>
      </c>
      <c r="E238" s="60">
        <v>45378</v>
      </c>
      <c r="F238" s="161">
        <v>3873</v>
      </c>
      <c r="G238" s="161">
        <v>3154</v>
      </c>
      <c r="H238" s="161">
        <v>2848</v>
      </c>
      <c r="J238" s="162"/>
      <c r="K238" s="162"/>
    </row>
    <row r="239" spans="1:11" s="59" customFormat="1" x14ac:dyDescent="0.25">
      <c r="A239" s="55" t="s">
        <v>123</v>
      </c>
      <c r="B239" s="57">
        <v>557.95000000000005</v>
      </c>
      <c r="C239" s="57">
        <v>557.95000000000005</v>
      </c>
      <c r="D239" s="55" t="s">
        <v>124</v>
      </c>
      <c r="E239" s="60">
        <v>45378</v>
      </c>
      <c r="F239" s="161">
        <v>3917</v>
      </c>
      <c r="G239" s="161">
        <v>3278</v>
      </c>
      <c r="H239" s="161">
        <v>3022</v>
      </c>
      <c r="J239" s="162"/>
      <c r="K239" s="162"/>
    </row>
    <row r="240" spans="1:11" s="59" customFormat="1" x14ac:dyDescent="0.25">
      <c r="A240" s="55" t="s">
        <v>162</v>
      </c>
      <c r="B240" s="57">
        <v>473.49</v>
      </c>
      <c r="C240" s="57">
        <v>473.49</v>
      </c>
      <c r="D240" s="55" t="s">
        <v>124</v>
      </c>
      <c r="E240" s="60">
        <v>45378</v>
      </c>
      <c r="F240" s="161">
        <v>4503</v>
      </c>
      <c r="G240" s="161">
        <v>3278</v>
      </c>
      <c r="H240" s="161">
        <v>3022</v>
      </c>
      <c r="J240" s="162"/>
      <c r="K240" s="162"/>
    </row>
    <row r="241" spans="1:11" s="59" customFormat="1" x14ac:dyDescent="0.25">
      <c r="A241" s="55" t="s">
        <v>125</v>
      </c>
      <c r="B241" s="57">
        <v>1041.4100000000001</v>
      </c>
      <c r="C241" s="57">
        <v>1045.47</v>
      </c>
      <c r="D241" s="55" t="s">
        <v>160</v>
      </c>
      <c r="E241" s="60">
        <v>45378</v>
      </c>
      <c r="F241" s="161">
        <v>3816</v>
      </c>
      <c r="G241" s="161">
        <v>3272</v>
      </c>
      <c r="H241" s="161">
        <v>2935</v>
      </c>
      <c r="J241" s="162"/>
      <c r="K241" s="162"/>
    </row>
    <row r="242" spans="1:11" s="59" customFormat="1" x14ac:dyDescent="0.25">
      <c r="A242" s="55" t="s">
        <v>125</v>
      </c>
      <c r="B242" s="57">
        <v>236.1</v>
      </c>
      <c r="C242" s="57">
        <v>237.02</v>
      </c>
      <c r="D242" s="55" t="s">
        <v>160</v>
      </c>
      <c r="E242" s="60">
        <v>45378</v>
      </c>
      <c r="F242" s="161">
        <v>3816</v>
      </c>
      <c r="G242" s="161">
        <v>3272</v>
      </c>
      <c r="H242" s="161">
        <v>2935</v>
      </c>
      <c r="J242" s="162"/>
      <c r="K242" s="162"/>
    </row>
    <row r="243" spans="1:11" s="59" customFormat="1" x14ac:dyDescent="0.25">
      <c r="A243" s="55" t="s">
        <v>125</v>
      </c>
      <c r="B243" s="57">
        <v>881.16</v>
      </c>
      <c r="C243" s="57">
        <v>884.6</v>
      </c>
      <c r="D243" s="55" t="s">
        <v>160</v>
      </c>
      <c r="E243" s="60">
        <v>45378</v>
      </c>
      <c r="F243" s="161">
        <v>3816</v>
      </c>
      <c r="G243" s="161">
        <v>3272</v>
      </c>
      <c r="H243" s="161">
        <v>2935</v>
      </c>
      <c r="J243" s="162"/>
      <c r="K243" s="162"/>
    </row>
    <row r="244" spans="1:11" s="59" customFormat="1" x14ac:dyDescent="0.25">
      <c r="A244" s="55" t="s">
        <v>128</v>
      </c>
      <c r="B244" s="57">
        <v>945.42</v>
      </c>
      <c r="C244" s="57">
        <v>949.11</v>
      </c>
      <c r="D244" s="55" t="s">
        <v>160</v>
      </c>
      <c r="E244" s="60">
        <v>45378</v>
      </c>
      <c r="F244" s="161">
        <v>4221</v>
      </c>
      <c r="G244" s="161">
        <v>3499</v>
      </c>
      <c r="H244" s="161">
        <v>3208</v>
      </c>
      <c r="J244" s="162"/>
      <c r="K244" s="162"/>
    </row>
    <row r="245" spans="1:11" s="59" customFormat="1" x14ac:dyDescent="0.25">
      <c r="A245" s="55" t="s">
        <v>129</v>
      </c>
      <c r="B245" s="57">
        <v>3534.86</v>
      </c>
      <c r="C245" s="57">
        <v>3638.39</v>
      </c>
      <c r="D245" s="55">
        <v>161001669</v>
      </c>
      <c r="E245" s="60">
        <v>45379</v>
      </c>
      <c r="F245" s="161">
        <v>4465</v>
      </c>
      <c r="G245" s="161">
        <v>3453</v>
      </c>
      <c r="H245" s="161">
        <v>2989</v>
      </c>
      <c r="J245" s="162"/>
      <c r="K245" s="162"/>
    </row>
    <row r="246" spans="1:11" s="59" customFormat="1" x14ac:dyDescent="0.25">
      <c r="A246" s="55" t="s">
        <v>129</v>
      </c>
      <c r="B246" s="57">
        <v>3546.47</v>
      </c>
      <c r="C246" s="57">
        <v>3563.18</v>
      </c>
      <c r="D246" s="55">
        <v>161001670</v>
      </c>
      <c r="E246" s="60">
        <v>45379</v>
      </c>
      <c r="F246" s="161">
        <v>4376</v>
      </c>
      <c r="G246" s="161">
        <v>3086</v>
      </c>
      <c r="H246" s="161">
        <v>2759</v>
      </c>
      <c r="J246" s="162"/>
      <c r="K246" s="162"/>
    </row>
    <row r="247" spans="1:11" s="59" customFormat="1" x14ac:dyDescent="0.25">
      <c r="A247" s="55" t="s">
        <v>123</v>
      </c>
      <c r="B247" s="57">
        <v>585.25</v>
      </c>
      <c r="C247" s="57">
        <v>585.25</v>
      </c>
      <c r="D247" s="55" t="s">
        <v>124</v>
      </c>
      <c r="E247" s="60">
        <v>45379</v>
      </c>
      <c r="F247" s="161">
        <v>3906</v>
      </c>
      <c r="G247" s="161">
        <v>3311</v>
      </c>
      <c r="H247" s="161">
        <v>3029</v>
      </c>
      <c r="J247" s="162"/>
      <c r="K247" s="162"/>
    </row>
    <row r="248" spans="1:11" s="59" customFormat="1" x14ac:dyDescent="0.25">
      <c r="A248" s="55" t="s">
        <v>162</v>
      </c>
      <c r="B248" s="57">
        <v>514.41999999999996</v>
      </c>
      <c r="C248" s="57">
        <v>514.41999999999996</v>
      </c>
      <c r="D248" s="55" t="s">
        <v>124</v>
      </c>
      <c r="E248" s="60">
        <v>45379</v>
      </c>
      <c r="F248" s="161">
        <v>4398</v>
      </c>
      <c r="G248" s="161">
        <v>3311</v>
      </c>
      <c r="H248" s="161">
        <v>3029</v>
      </c>
      <c r="J248" s="162"/>
      <c r="K248" s="162"/>
    </row>
    <row r="249" spans="1:11" s="59" customFormat="1" x14ac:dyDescent="0.25">
      <c r="A249" s="55" t="s">
        <v>125</v>
      </c>
      <c r="B249" s="57">
        <v>743.09</v>
      </c>
      <c r="C249" s="57">
        <v>745.99</v>
      </c>
      <c r="D249" s="55" t="s">
        <v>160</v>
      </c>
      <c r="E249" s="60">
        <v>45379</v>
      </c>
      <c r="F249" s="161">
        <v>3851</v>
      </c>
      <c r="G249" s="161">
        <v>2891</v>
      </c>
      <c r="H249" s="161">
        <v>2615</v>
      </c>
      <c r="J249" s="162"/>
      <c r="K249" s="162"/>
    </row>
    <row r="250" spans="1:11" s="59" customFormat="1" x14ac:dyDescent="0.25">
      <c r="A250" s="55" t="s">
        <v>125</v>
      </c>
      <c r="B250" s="57">
        <v>155.97999999999999</v>
      </c>
      <c r="C250" s="57">
        <v>156.59</v>
      </c>
      <c r="D250" s="55" t="s">
        <v>160</v>
      </c>
      <c r="E250" s="60">
        <v>45379</v>
      </c>
      <c r="F250" s="161">
        <v>3851</v>
      </c>
      <c r="G250" s="161">
        <v>2891</v>
      </c>
      <c r="H250" s="161">
        <v>2615</v>
      </c>
      <c r="J250" s="162"/>
      <c r="K250" s="162"/>
    </row>
    <row r="251" spans="1:11" s="59" customFormat="1" x14ac:dyDescent="0.25">
      <c r="A251" s="55" t="s">
        <v>125</v>
      </c>
      <c r="B251" s="57">
        <v>826.37</v>
      </c>
      <c r="C251" s="57">
        <v>829.59</v>
      </c>
      <c r="D251" s="55" t="s">
        <v>160</v>
      </c>
      <c r="E251" s="60">
        <v>45379</v>
      </c>
      <c r="F251" s="161">
        <v>3851</v>
      </c>
      <c r="G251" s="161">
        <v>2891</v>
      </c>
      <c r="H251" s="161">
        <v>2615</v>
      </c>
      <c r="J251" s="162"/>
      <c r="K251" s="162"/>
    </row>
    <row r="252" spans="1:11" s="59" customFormat="1" x14ac:dyDescent="0.25">
      <c r="A252" s="55" t="s">
        <v>128</v>
      </c>
      <c r="B252" s="57">
        <v>989.45</v>
      </c>
      <c r="C252" s="57">
        <v>993.31</v>
      </c>
      <c r="D252" s="55" t="s">
        <v>160</v>
      </c>
      <c r="E252" s="60">
        <v>45379</v>
      </c>
      <c r="F252" s="161">
        <v>4184</v>
      </c>
      <c r="G252" s="161">
        <v>2888</v>
      </c>
      <c r="H252" s="161">
        <v>2612</v>
      </c>
      <c r="J252" s="162"/>
      <c r="K252" s="162"/>
    </row>
    <row r="253" spans="1:11" s="59" customFormat="1" x14ac:dyDescent="0.25">
      <c r="A253" s="55" t="s">
        <v>138</v>
      </c>
      <c r="B253" s="57">
        <v>229.38</v>
      </c>
      <c r="C253" s="57">
        <v>229.38</v>
      </c>
      <c r="D253" s="55" t="s">
        <v>161</v>
      </c>
      <c r="E253" s="60">
        <v>45379</v>
      </c>
      <c r="F253" s="161">
        <v>4389</v>
      </c>
      <c r="G253" s="161">
        <v>3043</v>
      </c>
      <c r="H253" s="161">
        <v>2701</v>
      </c>
      <c r="J253" s="162"/>
      <c r="K253" s="162"/>
    </row>
    <row r="254" spans="1:11" s="59" customFormat="1" x14ac:dyDescent="0.25">
      <c r="A254" s="55" t="s">
        <v>117</v>
      </c>
      <c r="B254" s="57">
        <v>3481.66</v>
      </c>
      <c r="C254" s="57">
        <v>3220.65</v>
      </c>
      <c r="D254" s="55">
        <v>161001648</v>
      </c>
      <c r="E254" s="60">
        <v>45380</v>
      </c>
      <c r="F254" s="161">
        <v>3529</v>
      </c>
      <c r="G254" s="161">
        <v>3744</v>
      </c>
      <c r="H254" s="161">
        <v>3495</v>
      </c>
      <c r="J254" s="162"/>
      <c r="K254" s="162"/>
    </row>
    <row r="255" spans="1:11" s="59" customFormat="1" x14ac:dyDescent="0.25">
      <c r="A255" s="55" t="s">
        <v>129</v>
      </c>
      <c r="B255" s="57">
        <v>3843.87</v>
      </c>
      <c r="C255" s="57">
        <v>3705.36</v>
      </c>
      <c r="D255" s="55">
        <v>161001671</v>
      </c>
      <c r="E255" s="60">
        <v>45380</v>
      </c>
      <c r="F255" s="161">
        <v>2935</v>
      </c>
      <c r="G255" s="161">
        <v>2590</v>
      </c>
      <c r="H255" s="161">
        <v>2247</v>
      </c>
      <c r="J255" s="162"/>
      <c r="K255" s="162"/>
    </row>
    <row r="256" spans="1:11" s="59" customFormat="1" x14ac:dyDescent="0.25">
      <c r="A256" s="55" t="s">
        <v>123</v>
      </c>
      <c r="B256" s="57">
        <v>671.78</v>
      </c>
      <c r="C256" s="57">
        <v>671.78</v>
      </c>
      <c r="D256" s="55" t="s">
        <v>124</v>
      </c>
      <c r="E256" s="60">
        <v>45380</v>
      </c>
      <c r="F256" s="161">
        <v>3861</v>
      </c>
      <c r="G256" s="161">
        <v>3463</v>
      </c>
      <c r="H256" s="161">
        <v>3044</v>
      </c>
      <c r="J256" s="162"/>
      <c r="K256" s="162"/>
    </row>
    <row r="257" spans="1:11" s="59" customFormat="1" x14ac:dyDescent="0.25">
      <c r="A257" s="55" t="s">
        <v>162</v>
      </c>
      <c r="B257" s="57">
        <v>225.26</v>
      </c>
      <c r="C257" s="57">
        <v>225.26</v>
      </c>
      <c r="D257" s="55" t="s">
        <v>124</v>
      </c>
      <c r="E257" s="60">
        <v>45380</v>
      </c>
      <c r="F257" s="161">
        <v>4410</v>
      </c>
      <c r="G257" s="161">
        <v>3463</v>
      </c>
      <c r="H257" s="161">
        <v>3044</v>
      </c>
      <c r="J257" s="162"/>
      <c r="K257" s="162"/>
    </row>
    <row r="258" spans="1:11" s="59" customFormat="1" x14ac:dyDescent="0.25">
      <c r="A258" s="55" t="s">
        <v>125</v>
      </c>
      <c r="B258" s="57">
        <v>720.53</v>
      </c>
      <c r="C258" s="57">
        <v>723.34</v>
      </c>
      <c r="D258" s="55" t="s">
        <v>160</v>
      </c>
      <c r="E258" s="60">
        <v>45380</v>
      </c>
      <c r="F258" s="161">
        <v>3810</v>
      </c>
      <c r="G258" s="161">
        <v>3179</v>
      </c>
      <c r="H258" s="161">
        <v>2884</v>
      </c>
      <c r="J258" s="162"/>
      <c r="K258" s="162"/>
    </row>
    <row r="259" spans="1:11" s="59" customFormat="1" x14ac:dyDescent="0.25">
      <c r="A259" s="55" t="s">
        <v>125</v>
      </c>
      <c r="B259" s="57">
        <v>157.77000000000001</v>
      </c>
      <c r="C259" s="57">
        <v>158.38999999999999</v>
      </c>
      <c r="D259" s="55" t="s">
        <v>160</v>
      </c>
      <c r="E259" s="60">
        <v>45380</v>
      </c>
      <c r="F259" s="161">
        <v>3810</v>
      </c>
      <c r="G259" s="161">
        <v>3179</v>
      </c>
      <c r="H259" s="161">
        <v>2884</v>
      </c>
      <c r="J259" s="162"/>
      <c r="K259" s="162"/>
    </row>
    <row r="260" spans="1:11" s="59" customFormat="1" x14ac:dyDescent="0.25">
      <c r="A260" s="55" t="s">
        <v>125</v>
      </c>
      <c r="B260" s="57">
        <v>720.05</v>
      </c>
      <c r="C260" s="57">
        <v>722.86</v>
      </c>
      <c r="D260" s="55" t="s">
        <v>160</v>
      </c>
      <c r="E260" s="60">
        <v>45380</v>
      </c>
      <c r="F260" s="161">
        <v>3810</v>
      </c>
      <c r="G260" s="161">
        <v>3179</v>
      </c>
      <c r="H260" s="161">
        <v>2884</v>
      </c>
      <c r="J260" s="162"/>
      <c r="K260" s="162"/>
    </row>
    <row r="261" spans="1:11" s="59" customFormat="1" x14ac:dyDescent="0.25">
      <c r="A261" s="55" t="s">
        <v>128</v>
      </c>
      <c r="B261" s="57">
        <v>286.56</v>
      </c>
      <c r="C261" s="57">
        <v>287.68</v>
      </c>
      <c r="D261" s="55" t="s">
        <v>160</v>
      </c>
      <c r="E261" s="60">
        <v>45380</v>
      </c>
      <c r="F261" s="161">
        <v>4207</v>
      </c>
      <c r="G261" s="161">
        <v>3125</v>
      </c>
      <c r="H261" s="161">
        <v>2861</v>
      </c>
      <c r="J261" s="162"/>
      <c r="K261" s="162"/>
    </row>
    <row r="262" spans="1:11" s="59" customFormat="1" x14ac:dyDescent="0.25">
      <c r="A262" s="55" t="s">
        <v>138</v>
      </c>
      <c r="B262" s="57">
        <v>338.21</v>
      </c>
      <c r="C262" s="57">
        <v>338.21</v>
      </c>
      <c r="D262" s="55" t="s">
        <v>161</v>
      </c>
      <c r="E262" s="60">
        <v>45380</v>
      </c>
      <c r="F262" s="161">
        <v>4033</v>
      </c>
      <c r="G262" s="161">
        <v>3374</v>
      </c>
      <c r="H262" s="161">
        <v>2997</v>
      </c>
      <c r="J262" s="162"/>
      <c r="K262" s="162"/>
    </row>
    <row r="263" spans="1:11" s="59" customFormat="1" x14ac:dyDescent="0.25">
      <c r="A263" s="55" t="s">
        <v>129</v>
      </c>
      <c r="B263" s="57">
        <v>3450.46</v>
      </c>
      <c r="C263" s="57">
        <v>3622.22</v>
      </c>
      <c r="D263" s="55">
        <v>161001672</v>
      </c>
      <c r="E263" s="60">
        <v>45381</v>
      </c>
      <c r="F263" s="161">
        <v>4367</v>
      </c>
      <c r="G263" s="161">
        <v>3585</v>
      </c>
      <c r="H263" s="161">
        <v>3267</v>
      </c>
      <c r="J263" s="162"/>
      <c r="K263" s="162"/>
    </row>
    <row r="264" spans="1:11" s="59" customFormat="1" x14ac:dyDescent="0.25">
      <c r="A264" s="55" t="s">
        <v>129</v>
      </c>
      <c r="B264" s="57">
        <v>3490.06</v>
      </c>
      <c r="C264" s="57">
        <v>3703.78</v>
      </c>
      <c r="D264" s="55">
        <v>161001673</v>
      </c>
      <c r="E264" s="60">
        <v>45381</v>
      </c>
      <c r="F264" s="161">
        <v>4345</v>
      </c>
      <c r="G264" s="161">
        <v>3619</v>
      </c>
      <c r="H264" s="161">
        <v>3270</v>
      </c>
      <c r="J264" s="162"/>
      <c r="K264" s="162"/>
    </row>
    <row r="265" spans="1:11" s="59" customFormat="1" x14ac:dyDescent="0.25">
      <c r="A265" s="55" t="s">
        <v>123</v>
      </c>
      <c r="B265" s="57">
        <v>625.92999999999995</v>
      </c>
      <c r="C265" s="57">
        <v>625.92999999999995</v>
      </c>
      <c r="D265" s="55" t="s">
        <v>124</v>
      </c>
      <c r="E265" s="60">
        <v>45381</v>
      </c>
      <c r="F265" s="161">
        <v>3870</v>
      </c>
      <c r="G265" s="161">
        <v>3306</v>
      </c>
      <c r="H265" s="161">
        <v>2997</v>
      </c>
      <c r="J265" s="162"/>
      <c r="K265" s="162"/>
    </row>
    <row r="266" spans="1:11" s="59" customFormat="1" x14ac:dyDescent="0.25">
      <c r="A266" s="55" t="s">
        <v>162</v>
      </c>
      <c r="B266" s="57">
        <v>431.95</v>
      </c>
      <c r="C266" s="57">
        <v>431.95</v>
      </c>
      <c r="D266" s="55" t="s">
        <v>124</v>
      </c>
      <c r="E266" s="60">
        <v>45381</v>
      </c>
      <c r="F266" s="161">
        <v>4398</v>
      </c>
      <c r="G266" s="161">
        <v>3306</v>
      </c>
      <c r="H266" s="161">
        <v>2997</v>
      </c>
      <c r="J266" s="162"/>
      <c r="K266" s="162"/>
    </row>
    <row r="267" spans="1:11" s="59" customFormat="1" x14ac:dyDescent="0.25">
      <c r="A267" s="55" t="s">
        <v>125</v>
      </c>
      <c r="B267" s="57">
        <v>779.81</v>
      </c>
      <c r="C267" s="57">
        <v>782.85</v>
      </c>
      <c r="D267" s="55" t="s">
        <v>160</v>
      </c>
      <c r="E267" s="60">
        <v>45381</v>
      </c>
      <c r="F267" s="161">
        <v>3792</v>
      </c>
      <c r="G267" s="161">
        <v>3083</v>
      </c>
      <c r="H267" s="161">
        <v>2841</v>
      </c>
      <c r="J267" s="162"/>
      <c r="K267" s="162"/>
    </row>
    <row r="268" spans="1:11" s="59" customFormat="1" x14ac:dyDescent="0.25">
      <c r="A268" s="55" t="s">
        <v>125</v>
      </c>
      <c r="B268" s="57">
        <v>193.56</v>
      </c>
      <c r="C268" s="57">
        <v>194.31</v>
      </c>
      <c r="D268" s="55" t="s">
        <v>160</v>
      </c>
      <c r="E268" s="60">
        <v>45381</v>
      </c>
      <c r="F268" s="161">
        <v>3792</v>
      </c>
      <c r="G268" s="161">
        <v>3083</v>
      </c>
      <c r="H268" s="161">
        <v>2841</v>
      </c>
      <c r="J268" s="162"/>
      <c r="K268" s="162"/>
    </row>
    <row r="269" spans="1:11" s="59" customFormat="1" x14ac:dyDescent="0.25">
      <c r="A269" s="55" t="s">
        <v>125</v>
      </c>
      <c r="B269" s="57">
        <v>1049.53</v>
      </c>
      <c r="C269" s="57">
        <v>1053.6199999999999</v>
      </c>
      <c r="D269" s="55" t="s">
        <v>160</v>
      </c>
      <c r="E269" s="60">
        <v>45381</v>
      </c>
      <c r="F269" s="161">
        <v>3792</v>
      </c>
      <c r="G269" s="161">
        <v>3083</v>
      </c>
      <c r="H269" s="161">
        <v>2841</v>
      </c>
      <c r="J269" s="162"/>
      <c r="K269" s="162"/>
    </row>
    <row r="270" spans="1:11" s="59" customFormat="1" x14ac:dyDescent="0.25">
      <c r="A270" s="55" t="s">
        <v>128</v>
      </c>
      <c r="B270" s="57">
        <v>75.430000000000007</v>
      </c>
      <c r="C270" s="57">
        <v>75.72</v>
      </c>
      <c r="D270" s="55" t="s">
        <v>160</v>
      </c>
      <c r="E270" s="60">
        <v>45381</v>
      </c>
      <c r="F270" s="161">
        <v>4229</v>
      </c>
      <c r="G270" s="161">
        <v>3821</v>
      </c>
      <c r="H270" s="161">
        <v>3483</v>
      </c>
      <c r="J270" s="162"/>
      <c r="K270" s="162"/>
    </row>
    <row r="271" spans="1:11" s="59" customFormat="1" x14ac:dyDescent="0.25">
      <c r="A271" s="55" t="s">
        <v>138</v>
      </c>
      <c r="B271" s="57">
        <v>355</v>
      </c>
      <c r="C271" s="57">
        <v>355</v>
      </c>
      <c r="D271" s="55" t="s">
        <v>161</v>
      </c>
      <c r="E271" s="60">
        <v>45381</v>
      </c>
      <c r="F271" s="161">
        <v>4325</v>
      </c>
      <c r="G271" s="161">
        <v>3718</v>
      </c>
      <c r="H271" s="161">
        <v>3402</v>
      </c>
      <c r="J271" s="162"/>
      <c r="K271" s="162"/>
    </row>
    <row r="272" spans="1:11" s="59" customFormat="1" x14ac:dyDescent="0.25">
      <c r="A272" s="55" t="s">
        <v>129</v>
      </c>
      <c r="B272" s="57">
        <v>3640</v>
      </c>
      <c r="C272" s="57">
        <v>3533.73</v>
      </c>
      <c r="D272" s="55">
        <v>161001674</v>
      </c>
      <c r="E272" s="60">
        <v>45382</v>
      </c>
      <c r="F272" s="161">
        <v>4568</v>
      </c>
      <c r="G272" s="161">
        <v>3539</v>
      </c>
      <c r="H272" s="161">
        <v>3182</v>
      </c>
      <c r="J272" s="162"/>
      <c r="K272" s="162"/>
    </row>
    <row r="273" spans="1:42" s="59" customFormat="1" x14ac:dyDescent="0.25">
      <c r="A273" s="55" t="s">
        <v>123</v>
      </c>
      <c r="B273" s="57">
        <v>674.77</v>
      </c>
      <c r="C273" s="57">
        <v>674.77</v>
      </c>
      <c r="D273" s="55" t="s">
        <v>124</v>
      </c>
      <c r="E273" s="60">
        <v>45382</v>
      </c>
      <c r="F273" s="161">
        <v>3895</v>
      </c>
      <c r="G273" s="161">
        <v>3096</v>
      </c>
      <c r="H273" s="161">
        <v>2903</v>
      </c>
      <c r="J273" s="162"/>
      <c r="K273" s="162"/>
    </row>
    <row r="274" spans="1:42" s="59" customFormat="1" x14ac:dyDescent="0.25">
      <c r="A274" s="55" t="s">
        <v>162</v>
      </c>
      <c r="B274" s="57">
        <v>87.44</v>
      </c>
      <c r="C274" s="57">
        <v>87.44</v>
      </c>
      <c r="D274" s="55" t="s">
        <v>124</v>
      </c>
      <c r="E274" s="60">
        <v>45382</v>
      </c>
      <c r="F274" s="161">
        <v>4150</v>
      </c>
      <c r="G274" s="161">
        <v>3096</v>
      </c>
      <c r="H274" s="161">
        <v>2903</v>
      </c>
      <c r="J274" s="162"/>
      <c r="K274" s="162"/>
    </row>
    <row r="275" spans="1:42" s="59" customFormat="1" x14ac:dyDescent="0.25">
      <c r="A275" s="55" t="s">
        <v>125</v>
      </c>
      <c r="B275" s="57">
        <v>906.32</v>
      </c>
      <c r="C275" s="57">
        <v>909.85</v>
      </c>
      <c r="D275" s="55" t="s">
        <v>160</v>
      </c>
      <c r="E275" s="60">
        <v>45382</v>
      </c>
      <c r="F275" s="161">
        <v>3816</v>
      </c>
      <c r="G275" s="161">
        <v>3055</v>
      </c>
      <c r="H275" s="161">
        <v>2779</v>
      </c>
      <c r="J275" s="162"/>
      <c r="K275" s="162"/>
    </row>
    <row r="276" spans="1:42" s="59" customFormat="1" x14ac:dyDescent="0.25">
      <c r="A276" s="55" t="s">
        <v>125</v>
      </c>
      <c r="B276" s="57">
        <v>236.99</v>
      </c>
      <c r="C276" s="57">
        <v>237.91</v>
      </c>
      <c r="D276" s="55" t="s">
        <v>160</v>
      </c>
      <c r="E276" s="60">
        <v>45382</v>
      </c>
      <c r="F276" s="161">
        <v>3816</v>
      </c>
      <c r="G276" s="161">
        <v>3055</v>
      </c>
      <c r="H276" s="161">
        <v>2779</v>
      </c>
      <c r="J276" s="162"/>
      <c r="K276" s="162"/>
    </row>
    <row r="277" spans="1:42" s="59" customFormat="1" x14ac:dyDescent="0.25">
      <c r="A277" s="55" t="s">
        <v>125</v>
      </c>
      <c r="B277" s="57">
        <v>1249.71</v>
      </c>
      <c r="C277" s="57">
        <v>1254.58</v>
      </c>
      <c r="D277" s="55" t="s">
        <v>160</v>
      </c>
      <c r="E277" s="60">
        <v>45382</v>
      </c>
      <c r="F277" s="161">
        <v>3816</v>
      </c>
      <c r="G277" s="161">
        <v>3055</v>
      </c>
      <c r="H277" s="161">
        <v>2779</v>
      </c>
      <c r="J277" s="162"/>
      <c r="K277" s="162"/>
    </row>
    <row r="278" spans="1:42" s="59" customFormat="1" x14ac:dyDescent="0.25">
      <c r="A278" s="55" t="s">
        <v>128</v>
      </c>
      <c r="B278" s="57">
        <v>581.01</v>
      </c>
      <c r="C278" s="57">
        <v>583.28</v>
      </c>
      <c r="D278" s="55" t="s">
        <v>160</v>
      </c>
      <c r="E278" s="60">
        <v>45382</v>
      </c>
      <c r="F278" s="161">
        <v>4198</v>
      </c>
      <c r="G278" s="161">
        <v>3782</v>
      </c>
      <c r="H278" s="161">
        <v>3540</v>
      </c>
      <c r="J278" s="162"/>
      <c r="K278" s="162"/>
    </row>
    <row r="279" spans="1:42" s="59" customFormat="1" x14ac:dyDescent="0.25">
      <c r="A279" s="55" t="s">
        <v>138</v>
      </c>
      <c r="B279" s="57">
        <v>510.48</v>
      </c>
      <c r="C279" s="57">
        <v>510.48</v>
      </c>
      <c r="D279" s="55" t="s">
        <v>161</v>
      </c>
      <c r="E279" s="60">
        <v>45382</v>
      </c>
      <c r="F279" s="161">
        <v>4019</v>
      </c>
      <c r="G279" s="161">
        <v>3747</v>
      </c>
      <c r="H279" s="161">
        <v>3351</v>
      </c>
      <c r="J279" s="162"/>
      <c r="K279" s="162"/>
    </row>
    <row r="280" spans="1:42" s="64" customFormat="1" x14ac:dyDescent="0.25">
      <c r="A280" s="61" t="s">
        <v>145</v>
      </c>
      <c r="B280" s="62" t="s">
        <v>115</v>
      </c>
      <c r="C280" s="63">
        <f>SUM(C2:C279)</f>
        <v>613484.17999999935</v>
      </c>
      <c r="D280" s="62" t="s">
        <v>115</v>
      </c>
      <c r="E280" s="62" t="s">
        <v>115</v>
      </c>
      <c r="F280" s="164">
        <f>IF($C$280=0,0,ROUND(SUMPRODUCT($C$2:$C$279,F2:F279)/$C$280,0))</f>
        <v>4093</v>
      </c>
      <c r="G280" s="164">
        <f>IF($C$280=0,0,ROUND(SUMPRODUCT($C$2:$C$279,G2:G279)/$C$280,0))</f>
        <v>3276</v>
      </c>
      <c r="H280" s="164">
        <f>IF($C$280=0,0,ROUND(SUMPRODUCT($C$2:$C$279,H2:H279)/$C$280,0))</f>
        <v>2965</v>
      </c>
    </row>
    <row r="281" spans="1:42" s="67" customFormat="1" x14ac:dyDescent="0.25">
      <c r="A281" s="65"/>
      <c r="B281" s="65"/>
      <c r="C281" s="66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  <c r="AF281" s="65"/>
      <c r="AG281" s="65"/>
      <c r="AH281" s="65"/>
      <c r="AI281" s="65"/>
      <c r="AJ281" s="65"/>
      <c r="AK281" s="65"/>
      <c r="AL281" s="65"/>
      <c r="AM281" s="65"/>
      <c r="AN281" s="65"/>
      <c r="AO281" s="65"/>
      <c r="AP281" s="65"/>
    </row>
  </sheetData>
  <autoFilter ref="A1:H279"/>
  <pageMargins left="0.7" right="0.7" top="0.75" bottom="0.75" header="0.5" footer="0.3"/>
  <pageSetup scale="69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4"/>
  <sheetViews>
    <sheetView view="pageBreakPreview" zoomScaleSheetLayoutView="100" workbookViewId="0">
      <pane ySplit="1" topLeftCell="A274" activePane="bottomLeft" state="frozen"/>
      <selection activeCell="C9" sqref="C9"/>
      <selection pane="bottomLeft" activeCell="K28" sqref="K28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114</v>
      </c>
      <c r="B2" s="56" t="s">
        <v>115</v>
      </c>
      <c r="C2" s="57">
        <v>128438.26999999999</v>
      </c>
      <c r="D2" s="56" t="s">
        <v>115</v>
      </c>
      <c r="E2" s="56" t="s">
        <v>115</v>
      </c>
      <c r="F2" s="160">
        <v>4033.4</v>
      </c>
      <c r="G2" s="160">
        <v>3537.03</v>
      </c>
      <c r="H2" s="160">
        <v>3187.73</v>
      </c>
    </row>
    <row r="3" spans="1:8" s="59" customFormat="1" x14ac:dyDescent="0.25">
      <c r="A3" s="55" t="s">
        <v>140</v>
      </c>
      <c r="B3" s="57">
        <v>3853.1</v>
      </c>
      <c r="C3" s="57">
        <v>3625.55</v>
      </c>
      <c r="D3" s="55">
        <v>161002245</v>
      </c>
      <c r="E3" s="60">
        <v>45167</v>
      </c>
      <c r="F3" s="161">
        <v>2698</v>
      </c>
      <c r="G3" s="161">
        <v>2258</v>
      </c>
      <c r="H3" s="161">
        <v>1952</v>
      </c>
    </row>
    <row r="4" spans="1:8" s="59" customFormat="1" x14ac:dyDescent="0.25">
      <c r="A4" s="55" t="s">
        <v>117</v>
      </c>
      <c r="B4" s="57">
        <v>3849.52</v>
      </c>
      <c r="C4" s="57">
        <v>3517.59</v>
      </c>
      <c r="D4" s="55">
        <v>161001515</v>
      </c>
      <c r="E4" s="60">
        <v>45169</v>
      </c>
      <c r="F4" s="161">
        <v>3355</v>
      </c>
      <c r="G4" s="161">
        <v>3471</v>
      </c>
      <c r="H4" s="161">
        <v>3001</v>
      </c>
    </row>
    <row r="5" spans="1:8" s="59" customFormat="1" x14ac:dyDescent="0.25">
      <c r="A5" s="55" t="s">
        <v>140</v>
      </c>
      <c r="B5" s="57">
        <v>3650.26</v>
      </c>
      <c r="C5" s="57">
        <v>3274.45</v>
      </c>
      <c r="D5" s="55">
        <v>161002247</v>
      </c>
      <c r="E5" s="60">
        <v>45169</v>
      </c>
      <c r="F5" s="161">
        <v>2946</v>
      </c>
      <c r="G5" s="161">
        <v>3040</v>
      </c>
      <c r="H5" s="161">
        <v>2736</v>
      </c>
    </row>
    <row r="6" spans="1:8" s="59" customFormat="1" x14ac:dyDescent="0.25">
      <c r="A6" s="55" t="s">
        <v>119</v>
      </c>
      <c r="B6" s="57">
        <v>3831.05</v>
      </c>
      <c r="C6" s="57">
        <v>3542.76</v>
      </c>
      <c r="D6" s="55">
        <v>161004723</v>
      </c>
      <c r="E6" s="60">
        <v>45169</v>
      </c>
      <c r="F6" s="161">
        <v>3052</v>
      </c>
      <c r="G6" s="161">
        <v>3211</v>
      </c>
      <c r="H6" s="161">
        <v>2853</v>
      </c>
    </row>
    <row r="7" spans="1:8" s="59" customFormat="1" x14ac:dyDescent="0.25">
      <c r="A7" s="55" t="s">
        <v>122</v>
      </c>
      <c r="B7" s="57">
        <v>4017.85</v>
      </c>
      <c r="C7" s="57">
        <v>3679</v>
      </c>
      <c r="D7" s="55">
        <v>161011014</v>
      </c>
      <c r="E7" s="60">
        <v>45169</v>
      </c>
      <c r="F7" s="161">
        <v>4237</v>
      </c>
      <c r="G7" s="161">
        <v>3104</v>
      </c>
      <c r="H7" s="161">
        <v>2710</v>
      </c>
    </row>
    <row r="8" spans="1:8" s="59" customFormat="1" x14ac:dyDescent="0.25">
      <c r="A8" s="55" t="s">
        <v>122</v>
      </c>
      <c r="B8" s="57">
        <v>4015.1</v>
      </c>
      <c r="C8" s="57">
        <v>3710.15</v>
      </c>
      <c r="D8" s="55">
        <v>161011015</v>
      </c>
      <c r="E8" s="60">
        <v>45169</v>
      </c>
      <c r="F8" s="161">
        <v>4050</v>
      </c>
      <c r="G8" s="161">
        <v>4573</v>
      </c>
      <c r="H8" s="161">
        <v>4062</v>
      </c>
    </row>
    <row r="9" spans="1:8" s="59" customFormat="1" x14ac:dyDescent="0.25">
      <c r="A9" s="55" t="s">
        <v>140</v>
      </c>
      <c r="B9" s="57">
        <v>4103.6000000000004</v>
      </c>
      <c r="C9" s="57">
        <v>3892.58</v>
      </c>
      <c r="D9" s="55">
        <v>161002248</v>
      </c>
      <c r="E9" s="60">
        <v>45170</v>
      </c>
      <c r="F9" s="161">
        <v>2250</v>
      </c>
      <c r="G9" s="161">
        <v>3012</v>
      </c>
      <c r="H9" s="161">
        <v>2708</v>
      </c>
    </row>
    <row r="10" spans="1:8" s="59" customFormat="1" x14ac:dyDescent="0.25">
      <c r="A10" s="55" t="s">
        <v>131</v>
      </c>
      <c r="B10" s="57">
        <v>3990.73</v>
      </c>
      <c r="C10" s="57">
        <v>3897.01</v>
      </c>
      <c r="D10" s="55">
        <v>161004069</v>
      </c>
      <c r="E10" s="60">
        <v>45170</v>
      </c>
      <c r="F10" s="161">
        <v>2991</v>
      </c>
      <c r="G10" s="161">
        <v>3221</v>
      </c>
      <c r="H10" s="161">
        <v>2875</v>
      </c>
    </row>
    <row r="11" spans="1:8" s="59" customFormat="1" x14ac:dyDescent="0.25">
      <c r="A11" s="55" t="s">
        <v>123</v>
      </c>
      <c r="B11" s="57">
        <v>321.04000000000002</v>
      </c>
      <c r="C11" s="57">
        <v>321.04000000000002</v>
      </c>
      <c r="D11" s="55" t="s">
        <v>124</v>
      </c>
      <c r="E11" s="60">
        <v>45170</v>
      </c>
      <c r="F11" s="161">
        <v>3850</v>
      </c>
      <c r="G11" s="161">
        <v>3258</v>
      </c>
      <c r="H11" s="161">
        <v>2938</v>
      </c>
    </row>
    <row r="12" spans="1:8" s="59" customFormat="1" x14ac:dyDescent="0.25">
      <c r="A12" s="55" t="s">
        <v>162</v>
      </c>
      <c r="B12" s="57">
        <v>792.32</v>
      </c>
      <c r="C12" s="57">
        <v>792.32</v>
      </c>
      <c r="D12" s="55" t="s">
        <v>124</v>
      </c>
      <c r="E12" s="60">
        <v>45170</v>
      </c>
      <c r="F12" s="161">
        <v>4150</v>
      </c>
      <c r="G12" s="161">
        <v>3290</v>
      </c>
      <c r="H12" s="161">
        <v>2922</v>
      </c>
    </row>
    <row r="13" spans="1:8" s="59" customFormat="1" x14ac:dyDescent="0.25">
      <c r="A13" s="55" t="s">
        <v>152</v>
      </c>
      <c r="B13" s="57">
        <v>1357.8011199999999</v>
      </c>
      <c r="C13" s="57">
        <v>1364.35</v>
      </c>
      <c r="D13" s="55" t="s">
        <v>160</v>
      </c>
      <c r="E13" s="60">
        <v>45170</v>
      </c>
      <c r="F13" s="161">
        <v>3981</v>
      </c>
      <c r="G13" s="161">
        <v>3093</v>
      </c>
      <c r="H13" s="161">
        <v>2734</v>
      </c>
    </row>
    <row r="14" spans="1:8" s="59" customFormat="1" x14ac:dyDescent="0.25">
      <c r="A14" s="55" t="s">
        <v>125</v>
      </c>
      <c r="B14" s="57">
        <v>628.28966400000002</v>
      </c>
      <c r="C14" s="57">
        <v>631.32000000000005</v>
      </c>
      <c r="D14" s="55" t="s">
        <v>160</v>
      </c>
      <c r="E14" s="60">
        <v>45170</v>
      </c>
      <c r="F14" s="161">
        <v>4251</v>
      </c>
      <c r="G14" s="161">
        <v>3070</v>
      </c>
      <c r="H14" s="161">
        <v>2699</v>
      </c>
    </row>
    <row r="15" spans="1:8" s="59" customFormat="1" x14ac:dyDescent="0.25">
      <c r="A15" s="55" t="s">
        <v>127</v>
      </c>
      <c r="B15" s="57">
        <v>354.39071999999999</v>
      </c>
      <c r="C15" s="57">
        <v>356.1</v>
      </c>
      <c r="D15" s="55" t="s">
        <v>160</v>
      </c>
      <c r="E15" s="60">
        <v>45170</v>
      </c>
      <c r="F15" s="161">
        <v>4298</v>
      </c>
      <c r="G15" s="161">
        <v>3119</v>
      </c>
      <c r="H15" s="161">
        <v>2770</v>
      </c>
    </row>
    <row r="16" spans="1:8" s="59" customFormat="1" x14ac:dyDescent="0.25">
      <c r="A16" s="55" t="s">
        <v>127</v>
      </c>
      <c r="B16" s="57">
        <v>311.14927999999998</v>
      </c>
      <c r="C16" s="57">
        <v>312.64999999999998</v>
      </c>
      <c r="D16" s="55" t="s">
        <v>160</v>
      </c>
      <c r="E16" s="60">
        <v>45170</v>
      </c>
      <c r="F16" s="161">
        <v>4298</v>
      </c>
      <c r="G16" s="161">
        <v>3119</v>
      </c>
      <c r="H16" s="161">
        <v>2770</v>
      </c>
    </row>
    <row r="17" spans="1:8" s="59" customFormat="1" x14ac:dyDescent="0.25">
      <c r="A17" s="55" t="s">
        <v>138</v>
      </c>
      <c r="B17" s="57">
        <v>69.03</v>
      </c>
      <c r="C17" s="57">
        <v>69.03</v>
      </c>
      <c r="D17" s="55" t="s">
        <v>161</v>
      </c>
      <c r="E17" s="60">
        <v>45170</v>
      </c>
      <c r="F17" s="161">
        <v>4750</v>
      </c>
      <c r="G17" s="161">
        <v>4229</v>
      </c>
      <c r="H17" s="161">
        <v>3861</v>
      </c>
    </row>
    <row r="18" spans="1:8" s="59" customFormat="1" x14ac:dyDescent="0.25">
      <c r="A18" s="55" t="s">
        <v>129</v>
      </c>
      <c r="B18" s="57">
        <v>4196.8100000000004</v>
      </c>
      <c r="C18" s="57">
        <v>4102.3</v>
      </c>
      <c r="D18" s="55">
        <v>161001496</v>
      </c>
      <c r="E18" s="60">
        <v>45171</v>
      </c>
      <c r="F18" s="161">
        <v>4419</v>
      </c>
      <c r="G18" s="161">
        <v>4566</v>
      </c>
      <c r="H18" s="161">
        <v>4244</v>
      </c>
    </row>
    <row r="19" spans="1:8" s="59" customFormat="1" x14ac:dyDescent="0.25">
      <c r="A19" s="55" t="s">
        <v>140</v>
      </c>
      <c r="B19" s="57">
        <v>3622.86</v>
      </c>
      <c r="C19" s="57">
        <v>3622.86</v>
      </c>
      <c r="D19" s="55">
        <v>161002249</v>
      </c>
      <c r="E19" s="60">
        <v>45171</v>
      </c>
      <c r="F19" s="161">
        <v>2732</v>
      </c>
      <c r="G19" s="161">
        <v>3784</v>
      </c>
      <c r="H19" s="161">
        <v>3419</v>
      </c>
    </row>
    <row r="20" spans="1:8" s="59" customFormat="1" x14ac:dyDescent="0.25">
      <c r="A20" s="55" t="s">
        <v>143</v>
      </c>
      <c r="B20" s="57">
        <v>3867.09</v>
      </c>
      <c r="C20" s="57">
        <v>3432.6</v>
      </c>
      <c r="D20" s="55">
        <v>161003046</v>
      </c>
      <c r="E20" s="60">
        <v>45171</v>
      </c>
      <c r="F20" s="161">
        <v>3519</v>
      </c>
      <c r="G20" s="161">
        <v>3589</v>
      </c>
      <c r="H20" s="161">
        <v>3231</v>
      </c>
    </row>
    <row r="21" spans="1:8" s="59" customFormat="1" x14ac:dyDescent="0.25">
      <c r="A21" s="55" t="s">
        <v>122</v>
      </c>
      <c r="B21" s="57">
        <v>3982.69</v>
      </c>
      <c r="C21" s="57">
        <v>3777.19</v>
      </c>
      <c r="D21" s="55">
        <v>161011022</v>
      </c>
      <c r="E21" s="60">
        <v>45171</v>
      </c>
      <c r="F21" s="161">
        <v>4736</v>
      </c>
      <c r="G21" s="161">
        <v>4697</v>
      </c>
      <c r="H21" s="161">
        <v>4237</v>
      </c>
    </row>
    <row r="22" spans="1:8" s="59" customFormat="1" x14ac:dyDescent="0.25">
      <c r="A22" s="55" t="s">
        <v>123</v>
      </c>
      <c r="B22" s="57">
        <v>782.8</v>
      </c>
      <c r="C22" s="57">
        <v>782.8</v>
      </c>
      <c r="D22" s="55" t="s">
        <v>124</v>
      </c>
      <c r="E22" s="60">
        <v>45171</v>
      </c>
      <c r="F22" s="161">
        <v>3850</v>
      </c>
      <c r="G22" s="161">
        <v>3258</v>
      </c>
      <c r="H22" s="161">
        <v>2938</v>
      </c>
    </row>
    <row r="23" spans="1:8" s="59" customFormat="1" x14ac:dyDescent="0.25">
      <c r="A23" s="55" t="s">
        <v>162</v>
      </c>
      <c r="B23" s="57">
        <v>468.22</v>
      </c>
      <c r="C23" s="57">
        <v>468.22</v>
      </c>
      <c r="D23" s="55" t="s">
        <v>124</v>
      </c>
      <c r="E23" s="60">
        <v>45171</v>
      </c>
      <c r="F23" s="161">
        <v>4150</v>
      </c>
      <c r="G23" s="161">
        <v>3290</v>
      </c>
      <c r="H23" s="161">
        <v>2922</v>
      </c>
    </row>
    <row r="24" spans="1:8" s="59" customFormat="1" x14ac:dyDescent="0.25">
      <c r="A24" s="55" t="s">
        <v>152</v>
      </c>
      <c r="B24" s="57">
        <v>1401.4704959999999</v>
      </c>
      <c r="C24" s="57">
        <v>1408.23</v>
      </c>
      <c r="D24" s="55" t="s">
        <v>160</v>
      </c>
      <c r="E24" s="60">
        <v>45171</v>
      </c>
      <c r="F24" s="161">
        <v>3715</v>
      </c>
      <c r="G24" s="161">
        <v>3150</v>
      </c>
      <c r="H24" s="161">
        <v>2793</v>
      </c>
    </row>
    <row r="25" spans="1:8" s="59" customFormat="1" x14ac:dyDescent="0.25">
      <c r="A25" s="55" t="s">
        <v>125</v>
      </c>
      <c r="B25" s="57">
        <v>568.07011199999988</v>
      </c>
      <c r="C25" s="57">
        <v>570.80999999999995</v>
      </c>
      <c r="D25" s="55" t="s">
        <v>160</v>
      </c>
      <c r="E25" s="60">
        <v>45171</v>
      </c>
      <c r="F25" s="161">
        <v>4614</v>
      </c>
      <c r="G25" s="161">
        <v>3206</v>
      </c>
      <c r="H25" s="161">
        <v>2854</v>
      </c>
    </row>
    <row r="26" spans="1:8" s="59" customFormat="1" x14ac:dyDescent="0.25">
      <c r="A26" s="55" t="s">
        <v>127</v>
      </c>
      <c r="B26" s="57">
        <v>447.80019199999998</v>
      </c>
      <c r="C26" s="57">
        <v>449.96</v>
      </c>
      <c r="D26" s="55" t="s">
        <v>160</v>
      </c>
      <c r="E26" s="60">
        <v>45171</v>
      </c>
      <c r="F26" s="161">
        <v>4473</v>
      </c>
      <c r="G26" s="161">
        <v>3234</v>
      </c>
      <c r="H26" s="161">
        <v>2895</v>
      </c>
    </row>
    <row r="27" spans="1:8" s="59" customFormat="1" x14ac:dyDescent="0.25">
      <c r="A27" s="55" t="s">
        <v>127</v>
      </c>
      <c r="B27" s="57">
        <v>418.41193599999997</v>
      </c>
      <c r="C27" s="57">
        <v>420.43</v>
      </c>
      <c r="D27" s="55" t="s">
        <v>160</v>
      </c>
      <c r="E27" s="60">
        <v>45171</v>
      </c>
      <c r="F27" s="161">
        <v>4473</v>
      </c>
      <c r="G27" s="161">
        <v>3234</v>
      </c>
      <c r="H27" s="161">
        <v>2895</v>
      </c>
    </row>
    <row r="28" spans="1:8" s="59" customFormat="1" x14ac:dyDescent="0.25">
      <c r="A28" s="55" t="s">
        <v>138</v>
      </c>
      <c r="B28" s="57">
        <v>307.93</v>
      </c>
      <c r="C28" s="57">
        <v>307.93</v>
      </c>
      <c r="D28" s="55" t="s">
        <v>161</v>
      </c>
      <c r="E28" s="60">
        <v>45171</v>
      </c>
      <c r="F28" s="161">
        <v>4370</v>
      </c>
      <c r="G28" s="161">
        <v>4003</v>
      </c>
      <c r="H28" s="161">
        <v>3636</v>
      </c>
    </row>
    <row r="29" spans="1:8" s="59" customFormat="1" x14ac:dyDescent="0.25">
      <c r="A29" s="55" t="s">
        <v>122</v>
      </c>
      <c r="B29" s="57">
        <v>4050.47</v>
      </c>
      <c r="C29" s="57">
        <v>3873.3</v>
      </c>
      <c r="D29" s="55">
        <v>161011026</v>
      </c>
      <c r="E29" s="60">
        <v>45172</v>
      </c>
      <c r="F29" s="161">
        <v>4444</v>
      </c>
      <c r="G29" s="161">
        <v>4113</v>
      </c>
      <c r="H29" s="161">
        <v>3646</v>
      </c>
    </row>
    <row r="30" spans="1:8" s="59" customFormat="1" x14ac:dyDescent="0.25">
      <c r="A30" s="55" t="s">
        <v>141</v>
      </c>
      <c r="B30" s="57">
        <v>3975</v>
      </c>
      <c r="C30" s="57">
        <v>3975</v>
      </c>
      <c r="D30" s="55">
        <v>461000027</v>
      </c>
      <c r="E30" s="60">
        <v>45172</v>
      </c>
      <c r="F30" s="161">
        <v>4091</v>
      </c>
      <c r="G30" s="161">
        <v>1399</v>
      </c>
      <c r="H30" s="161">
        <v>1195</v>
      </c>
    </row>
    <row r="31" spans="1:8" s="59" customFormat="1" x14ac:dyDescent="0.25">
      <c r="A31" s="55" t="s">
        <v>123</v>
      </c>
      <c r="B31" s="57">
        <v>995.39</v>
      </c>
      <c r="C31" s="57">
        <v>995.39</v>
      </c>
      <c r="D31" s="55" t="s">
        <v>124</v>
      </c>
      <c r="E31" s="60">
        <v>45172</v>
      </c>
      <c r="F31" s="161">
        <v>3850</v>
      </c>
      <c r="G31" s="161">
        <v>3258</v>
      </c>
      <c r="H31" s="161">
        <v>2938</v>
      </c>
    </row>
    <row r="32" spans="1:8" s="59" customFormat="1" x14ac:dyDescent="0.25">
      <c r="A32" s="55" t="s">
        <v>162</v>
      </c>
      <c r="B32" s="57">
        <v>285.83</v>
      </c>
      <c r="C32" s="57">
        <v>285.83</v>
      </c>
      <c r="D32" s="55" t="s">
        <v>124</v>
      </c>
      <c r="E32" s="60">
        <v>45172</v>
      </c>
      <c r="F32" s="161">
        <v>4150</v>
      </c>
      <c r="G32" s="161">
        <v>3290</v>
      </c>
      <c r="H32" s="161">
        <v>2922</v>
      </c>
    </row>
    <row r="33" spans="1:8" s="59" customFormat="1" x14ac:dyDescent="0.25">
      <c r="A33" s="55" t="s">
        <v>152</v>
      </c>
      <c r="B33" s="57">
        <v>1112.5340800000001</v>
      </c>
      <c r="C33" s="57">
        <v>1117.9000000000001</v>
      </c>
      <c r="D33" s="55" t="s">
        <v>160</v>
      </c>
      <c r="E33" s="60">
        <v>45172</v>
      </c>
      <c r="F33" s="161">
        <v>3873</v>
      </c>
      <c r="G33" s="161">
        <v>2954</v>
      </c>
      <c r="H33" s="161">
        <v>2606</v>
      </c>
    </row>
    <row r="34" spans="1:8" s="59" customFormat="1" x14ac:dyDescent="0.25">
      <c r="A34" s="55" t="s">
        <v>125</v>
      </c>
      <c r="B34" s="57">
        <v>415.32681599999995</v>
      </c>
      <c r="C34" s="57">
        <v>417.33</v>
      </c>
      <c r="D34" s="55" t="s">
        <v>160</v>
      </c>
      <c r="E34" s="60">
        <v>45172</v>
      </c>
      <c r="F34" s="161">
        <v>4881</v>
      </c>
      <c r="G34" s="161">
        <v>3201</v>
      </c>
      <c r="H34" s="161">
        <v>2819</v>
      </c>
    </row>
    <row r="35" spans="1:8" s="59" customFormat="1" x14ac:dyDescent="0.25">
      <c r="A35" s="55" t="s">
        <v>127</v>
      </c>
      <c r="B35" s="57">
        <v>301.54559999999998</v>
      </c>
      <c r="C35" s="57">
        <v>303</v>
      </c>
      <c r="D35" s="55" t="s">
        <v>160</v>
      </c>
      <c r="E35" s="60">
        <v>45172</v>
      </c>
      <c r="F35" s="161">
        <v>3656</v>
      </c>
      <c r="G35" s="161">
        <v>2955</v>
      </c>
      <c r="H35" s="161">
        <v>2601</v>
      </c>
    </row>
    <row r="36" spans="1:8" s="59" customFormat="1" x14ac:dyDescent="0.25">
      <c r="A36" s="55" t="s">
        <v>127</v>
      </c>
      <c r="B36" s="57">
        <v>401.52339199999994</v>
      </c>
      <c r="C36" s="57">
        <v>403.46</v>
      </c>
      <c r="D36" s="55" t="s">
        <v>160</v>
      </c>
      <c r="E36" s="60">
        <v>45172</v>
      </c>
      <c r="F36" s="161">
        <v>3656</v>
      </c>
      <c r="G36" s="161">
        <v>2955</v>
      </c>
      <c r="H36" s="161">
        <v>2601</v>
      </c>
    </row>
    <row r="37" spans="1:8" s="59" customFormat="1" x14ac:dyDescent="0.25">
      <c r="A37" s="55" t="s">
        <v>138</v>
      </c>
      <c r="B37" s="57">
        <v>251.69</v>
      </c>
      <c r="C37" s="57">
        <v>251.69</v>
      </c>
      <c r="D37" s="55" t="s">
        <v>161</v>
      </c>
      <c r="E37" s="60">
        <v>45172</v>
      </c>
      <c r="F37" s="161">
        <v>3987</v>
      </c>
      <c r="G37" s="161">
        <v>3356</v>
      </c>
      <c r="H37" s="161">
        <v>3004</v>
      </c>
    </row>
    <row r="38" spans="1:8" s="59" customFormat="1" x14ac:dyDescent="0.25">
      <c r="A38" s="55" t="s">
        <v>129</v>
      </c>
      <c r="B38" s="57">
        <v>3608.08</v>
      </c>
      <c r="C38" s="57">
        <v>3199.08</v>
      </c>
      <c r="D38" s="55">
        <v>161001497</v>
      </c>
      <c r="E38" s="60">
        <v>45173</v>
      </c>
      <c r="F38" s="161">
        <v>4235</v>
      </c>
      <c r="G38" s="161">
        <v>4321</v>
      </c>
      <c r="H38" s="161">
        <v>4039</v>
      </c>
    </row>
    <row r="39" spans="1:8" s="59" customFormat="1" x14ac:dyDescent="0.25">
      <c r="A39" s="55" t="s">
        <v>136</v>
      </c>
      <c r="B39" s="57">
        <v>4010.5</v>
      </c>
      <c r="C39" s="57">
        <v>4030.4</v>
      </c>
      <c r="D39" s="55">
        <v>161011731</v>
      </c>
      <c r="E39" s="60">
        <v>45173</v>
      </c>
      <c r="F39" s="161">
        <v>3875</v>
      </c>
      <c r="G39" s="161">
        <v>3822</v>
      </c>
      <c r="H39" s="161">
        <v>3451</v>
      </c>
    </row>
    <row r="40" spans="1:8" s="59" customFormat="1" x14ac:dyDescent="0.25">
      <c r="A40" s="55" t="s">
        <v>130</v>
      </c>
      <c r="B40" s="57">
        <v>4087.94</v>
      </c>
      <c r="C40" s="57">
        <v>4055.15</v>
      </c>
      <c r="D40" s="55">
        <v>162006329</v>
      </c>
      <c r="E40" s="60">
        <v>45173</v>
      </c>
      <c r="F40" s="161">
        <v>4004</v>
      </c>
      <c r="G40" s="161">
        <v>3512</v>
      </c>
      <c r="H40" s="161">
        <v>3117</v>
      </c>
    </row>
    <row r="41" spans="1:8" s="59" customFormat="1" x14ac:dyDescent="0.25">
      <c r="A41" s="55" t="s">
        <v>123</v>
      </c>
      <c r="B41" s="57">
        <v>1254.06</v>
      </c>
      <c r="C41" s="57">
        <v>1254.06</v>
      </c>
      <c r="D41" s="55" t="s">
        <v>124</v>
      </c>
      <c r="E41" s="60">
        <v>45173</v>
      </c>
      <c r="F41" s="161">
        <v>3850</v>
      </c>
      <c r="G41" s="161">
        <v>3258</v>
      </c>
      <c r="H41" s="161">
        <v>2938</v>
      </c>
    </row>
    <row r="42" spans="1:8" s="59" customFormat="1" x14ac:dyDescent="0.25">
      <c r="A42" s="55" t="s">
        <v>162</v>
      </c>
      <c r="B42" s="57">
        <v>739.46</v>
      </c>
      <c r="C42" s="57">
        <v>739.46</v>
      </c>
      <c r="D42" s="55" t="s">
        <v>124</v>
      </c>
      <c r="E42" s="60">
        <v>45173</v>
      </c>
      <c r="F42" s="161">
        <v>4150</v>
      </c>
      <c r="G42" s="161">
        <v>3290</v>
      </c>
      <c r="H42" s="161">
        <v>2922</v>
      </c>
    </row>
    <row r="43" spans="1:8" s="59" customFormat="1" x14ac:dyDescent="0.25">
      <c r="A43" s="55" t="s">
        <v>152</v>
      </c>
      <c r="B43" s="57">
        <v>513.393824</v>
      </c>
      <c r="C43" s="57">
        <v>515.87</v>
      </c>
      <c r="D43" s="55" t="s">
        <v>160</v>
      </c>
      <c r="E43" s="60">
        <v>45173</v>
      </c>
      <c r="F43" s="161">
        <v>3639</v>
      </c>
      <c r="G43" s="161">
        <v>2556</v>
      </c>
      <c r="H43" s="161">
        <v>2255</v>
      </c>
    </row>
    <row r="44" spans="1:8" s="59" customFormat="1" x14ac:dyDescent="0.25">
      <c r="A44" s="55" t="s">
        <v>125</v>
      </c>
      <c r="B44" s="57">
        <v>657.02108800000008</v>
      </c>
      <c r="C44" s="57">
        <v>660.19</v>
      </c>
      <c r="D44" s="55" t="s">
        <v>160</v>
      </c>
      <c r="E44" s="60">
        <v>45173</v>
      </c>
      <c r="F44" s="161">
        <v>4713</v>
      </c>
      <c r="G44" s="161">
        <v>2045</v>
      </c>
      <c r="H44" s="161">
        <v>1783</v>
      </c>
    </row>
    <row r="45" spans="1:8" s="59" customFormat="1" x14ac:dyDescent="0.25">
      <c r="A45" s="55" t="s">
        <v>127</v>
      </c>
      <c r="B45" s="57">
        <v>208.81286399999999</v>
      </c>
      <c r="C45" s="57">
        <v>209.82</v>
      </c>
      <c r="D45" s="55" t="s">
        <v>160</v>
      </c>
      <c r="E45" s="60">
        <v>45173</v>
      </c>
      <c r="F45" s="161">
        <v>4388</v>
      </c>
      <c r="G45" s="161">
        <v>2137</v>
      </c>
      <c r="H45" s="161">
        <v>1877</v>
      </c>
    </row>
    <row r="46" spans="1:8" s="59" customFormat="1" x14ac:dyDescent="0.25">
      <c r="A46" s="55" t="s">
        <v>127</v>
      </c>
      <c r="B46" s="57">
        <v>372.03561599999995</v>
      </c>
      <c r="C46" s="57">
        <v>373.83</v>
      </c>
      <c r="D46" s="55" t="s">
        <v>160</v>
      </c>
      <c r="E46" s="60">
        <v>45173</v>
      </c>
      <c r="F46" s="161">
        <v>4388</v>
      </c>
      <c r="G46" s="161">
        <v>2137</v>
      </c>
      <c r="H46" s="161">
        <v>1877</v>
      </c>
    </row>
    <row r="47" spans="1:8" s="59" customFormat="1" x14ac:dyDescent="0.25">
      <c r="A47" s="55" t="s">
        <v>138</v>
      </c>
      <c r="B47" s="57">
        <v>87.79</v>
      </c>
      <c r="C47" s="57">
        <v>87.79</v>
      </c>
      <c r="D47" s="55" t="s">
        <v>161</v>
      </c>
      <c r="E47" s="60">
        <v>45173</v>
      </c>
      <c r="F47" s="161">
        <v>4336</v>
      </c>
      <c r="G47" s="161">
        <v>3787</v>
      </c>
      <c r="H47" s="161">
        <v>3441</v>
      </c>
    </row>
    <row r="48" spans="1:8" s="59" customFormat="1" x14ac:dyDescent="0.25">
      <c r="A48" s="55" t="s">
        <v>129</v>
      </c>
      <c r="B48" s="57">
        <v>3599.68</v>
      </c>
      <c r="C48" s="57">
        <v>3189.43</v>
      </c>
      <c r="D48" s="55">
        <v>161001498</v>
      </c>
      <c r="E48" s="60">
        <v>45174</v>
      </c>
      <c r="F48" s="161">
        <v>4510</v>
      </c>
      <c r="G48" s="161">
        <v>4387</v>
      </c>
      <c r="H48" s="161">
        <v>4094</v>
      </c>
    </row>
    <row r="49" spans="1:8" s="59" customFormat="1" x14ac:dyDescent="0.25">
      <c r="A49" s="55" t="s">
        <v>119</v>
      </c>
      <c r="B49" s="57">
        <v>3469.67</v>
      </c>
      <c r="C49" s="57">
        <v>3253.18</v>
      </c>
      <c r="D49" s="55">
        <v>161004727</v>
      </c>
      <c r="E49" s="60">
        <v>45174</v>
      </c>
      <c r="F49" s="161">
        <v>3246</v>
      </c>
      <c r="G49" s="161">
        <v>3869</v>
      </c>
      <c r="H49" s="161">
        <v>3480</v>
      </c>
    </row>
    <row r="50" spans="1:8" s="59" customFormat="1" x14ac:dyDescent="0.25">
      <c r="A50" s="55" t="s">
        <v>122</v>
      </c>
      <c r="B50" s="57">
        <v>4080.99</v>
      </c>
      <c r="C50" s="57">
        <v>4176.8</v>
      </c>
      <c r="D50" s="55">
        <v>161011034</v>
      </c>
      <c r="E50" s="60">
        <v>45174</v>
      </c>
      <c r="F50" s="161">
        <v>4852</v>
      </c>
      <c r="G50" s="161">
        <v>3609</v>
      </c>
      <c r="H50" s="161">
        <v>3257</v>
      </c>
    </row>
    <row r="51" spans="1:8" s="59" customFormat="1" x14ac:dyDescent="0.25">
      <c r="A51" s="55" t="s">
        <v>122</v>
      </c>
      <c r="B51" s="57">
        <v>3824.35</v>
      </c>
      <c r="C51" s="57">
        <v>3738.02</v>
      </c>
      <c r="D51" s="55">
        <v>161011038</v>
      </c>
      <c r="E51" s="60">
        <v>45174</v>
      </c>
      <c r="F51" s="161">
        <v>4716</v>
      </c>
      <c r="G51" s="161">
        <v>4710</v>
      </c>
      <c r="H51" s="161">
        <v>4239</v>
      </c>
    </row>
    <row r="52" spans="1:8" s="59" customFormat="1" x14ac:dyDescent="0.25">
      <c r="A52" s="55" t="s">
        <v>123</v>
      </c>
      <c r="B52" s="57">
        <v>569.58000000000004</v>
      </c>
      <c r="C52" s="57">
        <v>569.58000000000004</v>
      </c>
      <c r="D52" s="55" t="s">
        <v>124</v>
      </c>
      <c r="E52" s="60">
        <v>45174</v>
      </c>
      <c r="F52" s="161">
        <v>3850</v>
      </c>
      <c r="G52" s="161">
        <v>3258</v>
      </c>
      <c r="H52" s="161">
        <v>2938</v>
      </c>
    </row>
    <row r="53" spans="1:8" s="59" customFormat="1" x14ac:dyDescent="0.25">
      <c r="A53" s="55" t="s">
        <v>162</v>
      </c>
      <c r="B53" s="57">
        <v>405.79</v>
      </c>
      <c r="C53" s="57">
        <v>405.79</v>
      </c>
      <c r="D53" s="55" t="s">
        <v>124</v>
      </c>
      <c r="E53" s="60">
        <v>45174</v>
      </c>
      <c r="F53" s="161">
        <v>4150</v>
      </c>
      <c r="G53" s="161">
        <v>3290</v>
      </c>
      <c r="H53" s="161">
        <v>2922</v>
      </c>
    </row>
    <row r="54" spans="1:8" s="59" customFormat="1" x14ac:dyDescent="0.25">
      <c r="A54" s="55" t="s">
        <v>152</v>
      </c>
      <c r="B54" s="57">
        <v>1023.6826239999999</v>
      </c>
      <c r="C54" s="57">
        <v>1028.6199999999999</v>
      </c>
      <c r="D54" s="55" t="s">
        <v>160</v>
      </c>
      <c r="E54" s="60">
        <v>45174</v>
      </c>
      <c r="F54" s="161">
        <v>3934</v>
      </c>
      <c r="G54" s="161">
        <v>4072</v>
      </c>
      <c r="H54" s="161">
        <v>3725</v>
      </c>
    </row>
    <row r="55" spans="1:8" s="59" customFormat="1" x14ac:dyDescent="0.25">
      <c r="A55" s="55" t="s">
        <v>125</v>
      </c>
      <c r="B55" s="57">
        <v>597.29913599999998</v>
      </c>
      <c r="C55" s="57">
        <v>600.17999999999995</v>
      </c>
      <c r="D55" s="55" t="s">
        <v>160</v>
      </c>
      <c r="E55" s="60">
        <v>45174</v>
      </c>
      <c r="F55" s="161">
        <v>4656</v>
      </c>
      <c r="G55" s="161">
        <v>4454</v>
      </c>
      <c r="H55" s="161">
        <v>4059</v>
      </c>
    </row>
    <row r="56" spans="1:8" s="59" customFormat="1" x14ac:dyDescent="0.25">
      <c r="A56" s="55" t="s">
        <v>127</v>
      </c>
      <c r="B56" s="57">
        <v>388.80473599999999</v>
      </c>
      <c r="C56" s="57">
        <v>390.68</v>
      </c>
      <c r="D56" s="55" t="s">
        <v>160</v>
      </c>
      <c r="E56" s="60">
        <v>45174</v>
      </c>
      <c r="F56" s="161">
        <v>4527</v>
      </c>
      <c r="G56" s="161">
        <v>4060</v>
      </c>
      <c r="H56" s="161">
        <v>3713</v>
      </c>
    </row>
    <row r="57" spans="1:8" s="59" customFormat="1" x14ac:dyDescent="0.25">
      <c r="A57" s="55" t="s">
        <v>127</v>
      </c>
      <c r="B57" s="57">
        <v>557.86931199999992</v>
      </c>
      <c r="C57" s="57">
        <v>560.55999999999995</v>
      </c>
      <c r="D57" s="55" t="s">
        <v>160</v>
      </c>
      <c r="E57" s="60">
        <v>45174</v>
      </c>
      <c r="F57" s="161">
        <v>4527</v>
      </c>
      <c r="G57" s="161">
        <v>4060</v>
      </c>
      <c r="H57" s="161">
        <v>3713</v>
      </c>
    </row>
    <row r="58" spans="1:8" s="59" customFormat="1" x14ac:dyDescent="0.25">
      <c r="A58" s="55" t="s">
        <v>138</v>
      </c>
      <c r="B58" s="57">
        <v>69.11</v>
      </c>
      <c r="C58" s="57">
        <v>69.11</v>
      </c>
      <c r="D58" s="55" t="s">
        <v>161</v>
      </c>
      <c r="E58" s="60">
        <v>45174</v>
      </c>
      <c r="F58" s="161">
        <v>4750</v>
      </c>
      <c r="G58" s="161">
        <v>4052</v>
      </c>
      <c r="H58" s="161">
        <v>3706</v>
      </c>
    </row>
    <row r="59" spans="1:8" s="59" customFormat="1" x14ac:dyDescent="0.25">
      <c r="A59" s="55" t="s">
        <v>129</v>
      </c>
      <c r="B59" s="57">
        <v>3528.08</v>
      </c>
      <c r="C59" s="57">
        <v>3217.52</v>
      </c>
      <c r="D59" s="55">
        <v>161001499</v>
      </c>
      <c r="E59" s="60">
        <v>45175</v>
      </c>
      <c r="F59" s="161">
        <v>4289</v>
      </c>
      <c r="G59" s="161">
        <v>4521</v>
      </c>
      <c r="H59" s="161">
        <v>4115</v>
      </c>
    </row>
    <row r="60" spans="1:8" s="59" customFormat="1" x14ac:dyDescent="0.25">
      <c r="A60" s="55" t="s">
        <v>122</v>
      </c>
      <c r="B60" s="57">
        <v>4103.8500000000004</v>
      </c>
      <c r="C60" s="57">
        <v>4109.8999999999996</v>
      </c>
      <c r="D60" s="55">
        <v>161011041</v>
      </c>
      <c r="E60" s="60">
        <v>45175</v>
      </c>
      <c r="F60" s="161">
        <v>4551</v>
      </c>
      <c r="G60" s="161">
        <v>3703</v>
      </c>
      <c r="H60" s="161">
        <v>3297</v>
      </c>
    </row>
    <row r="61" spans="1:8" s="59" customFormat="1" x14ac:dyDescent="0.25">
      <c r="A61" s="55" t="s">
        <v>122</v>
      </c>
      <c r="B61" s="57">
        <v>4055.8</v>
      </c>
      <c r="C61" s="57">
        <v>4103.07</v>
      </c>
      <c r="D61" s="55">
        <v>161011044</v>
      </c>
      <c r="E61" s="60">
        <v>45175</v>
      </c>
      <c r="F61" s="161">
        <v>4197</v>
      </c>
      <c r="G61" s="161">
        <v>4183</v>
      </c>
      <c r="H61" s="161">
        <v>3740</v>
      </c>
    </row>
    <row r="62" spans="1:8" s="59" customFormat="1" x14ac:dyDescent="0.25">
      <c r="A62" s="55" t="s">
        <v>130</v>
      </c>
      <c r="B62" s="57">
        <v>3876</v>
      </c>
      <c r="C62" s="57">
        <v>3866.16</v>
      </c>
      <c r="D62" s="55">
        <v>162006341</v>
      </c>
      <c r="E62" s="60">
        <v>45175</v>
      </c>
      <c r="F62" s="161">
        <v>3128</v>
      </c>
      <c r="G62" s="161">
        <v>3653</v>
      </c>
      <c r="H62" s="161">
        <v>3258</v>
      </c>
    </row>
    <row r="63" spans="1:8" s="59" customFormat="1" x14ac:dyDescent="0.25">
      <c r="A63" s="55" t="s">
        <v>123</v>
      </c>
      <c r="B63" s="57">
        <v>789.13</v>
      </c>
      <c r="C63" s="57">
        <v>789.13</v>
      </c>
      <c r="D63" s="55" t="s">
        <v>124</v>
      </c>
      <c r="E63" s="60">
        <v>45175</v>
      </c>
      <c r="F63" s="161">
        <v>3850</v>
      </c>
      <c r="G63" s="161">
        <v>3258</v>
      </c>
      <c r="H63" s="161">
        <v>2938</v>
      </c>
    </row>
    <row r="64" spans="1:8" s="59" customFormat="1" x14ac:dyDescent="0.25">
      <c r="A64" s="55" t="s">
        <v>162</v>
      </c>
      <c r="B64" s="57">
        <v>388.91</v>
      </c>
      <c r="C64" s="57">
        <v>388.91</v>
      </c>
      <c r="D64" s="55" t="s">
        <v>124</v>
      </c>
      <c r="E64" s="60">
        <v>45175</v>
      </c>
      <c r="F64" s="161">
        <v>4150</v>
      </c>
      <c r="G64" s="161">
        <v>3290</v>
      </c>
      <c r="H64" s="161">
        <v>2922</v>
      </c>
    </row>
    <row r="65" spans="1:8" s="59" customFormat="1" x14ac:dyDescent="0.25">
      <c r="A65" s="55" t="s">
        <v>152</v>
      </c>
      <c r="B65" s="57">
        <v>687.46425599999998</v>
      </c>
      <c r="C65" s="57">
        <v>690.78</v>
      </c>
      <c r="D65" s="55" t="s">
        <v>160</v>
      </c>
      <c r="E65" s="60">
        <v>45175</v>
      </c>
      <c r="F65" s="161">
        <v>4294</v>
      </c>
      <c r="G65" s="161">
        <v>2891</v>
      </c>
      <c r="H65" s="161">
        <v>2606</v>
      </c>
    </row>
    <row r="66" spans="1:8" s="59" customFormat="1" x14ac:dyDescent="0.25">
      <c r="A66" s="55" t="s">
        <v>125</v>
      </c>
      <c r="B66" s="57">
        <v>264.93219199999999</v>
      </c>
      <c r="C66" s="57">
        <v>266.20999999999998</v>
      </c>
      <c r="D66" s="55" t="s">
        <v>160</v>
      </c>
      <c r="E66" s="60">
        <v>45175</v>
      </c>
      <c r="F66" s="161">
        <v>4883</v>
      </c>
      <c r="G66" s="161">
        <v>2738</v>
      </c>
      <c r="H66" s="161">
        <v>2419</v>
      </c>
    </row>
    <row r="67" spans="1:8" s="59" customFormat="1" x14ac:dyDescent="0.25">
      <c r="A67" s="55" t="s">
        <v>127</v>
      </c>
      <c r="B67" s="57">
        <v>26.691264</v>
      </c>
      <c r="C67" s="57">
        <v>26.82</v>
      </c>
      <c r="D67" s="55" t="s">
        <v>160</v>
      </c>
      <c r="E67" s="60">
        <v>45175</v>
      </c>
      <c r="F67" s="161">
        <v>3914</v>
      </c>
      <c r="G67" s="161">
        <v>3047</v>
      </c>
      <c r="H67" s="161">
        <v>2735</v>
      </c>
    </row>
    <row r="68" spans="1:8" s="59" customFormat="1" x14ac:dyDescent="0.25">
      <c r="A68" s="55" t="s">
        <v>127</v>
      </c>
      <c r="B68" s="57">
        <v>328.24681599999997</v>
      </c>
      <c r="C68" s="57">
        <v>329.83</v>
      </c>
      <c r="D68" s="55" t="s">
        <v>160</v>
      </c>
      <c r="E68" s="60">
        <v>45175</v>
      </c>
      <c r="F68" s="161">
        <v>3914</v>
      </c>
      <c r="G68" s="161">
        <v>3047</v>
      </c>
      <c r="H68" s="161">
        <v>2735</v>
      </c>
    </row>
    <row r="69" spans="1:8" s="59" customFormat="1" x14ac:dyDescent="0.25">
      <c r="A69" s="55" t="s">
        <v>122</v>
      </c>
      <c r="B69" s="57">
        <v>4064.65</v>
      </c>
      <c r="C69" s="57">
        <v>4269.33</v>
      </c>
      <c r="D69" s="55">
        <v>161011050</v>
      </c>
      <c r="E69" s="60">
        <v>45176</v>
      </c>
      <c r="F69" s="161">
        <v>4528</v>
      </c>
      <c r="G69" s="161">
        <v>3329</v>
      </c>
      <c r="H69" s="161">
        <v>2941</v>
      </c>
    </row>
    <row r="70" spans="1:8" s="59" customFormat="1" x14ac:dyDescent="0.25">
      <c r="A70" s="55" t="s">
        <v>136</v>
      </c>
      <c r="B70" s="57">
        <v>4027.87</v>
      </c>
      <c r="C70" s="57">
        <v>4043.99</v>
      </c>
      <c r="D70" s="55">
        <v>161011741</v>
      </c>
      <c r="E70" s="60">
        <v>45176</v>
      </c>
      <c r="F70" s="161">
        <v>4123</v>
      </c>
      <c r="G70" s="161">
        <v>4024</v>
      </c>
      <c r="H70" s="161">
        <v>3559</v>
      </c>
    </row>
    <row r="71" spans="1:8" s="59" customFormat="1" x14ac:dyDescent="0.25">
      <c r="A71" s="55" t="s">
        <v>159</v>
      </c>
      <c r="B71" s="57">
        <v>3537.72</v>
      </c>
      <c r="C71" s="57">
        <v>3171.79</v>
      </c>
      <c r="D71" s="55">
        <v>461000011</v>
      </c>
      <c r="E71" s="60">
        <v>45176</v>
      </c>
      <c r="F71" s="161">
        <v>4450</v>
      </c>
      <c r="G71" s="161">
        <v>4435</v>
      </c>
      <c r="H71" s="161">
        <v>4060</v>
      </c>
    </row>
    <row r="72" spans="1:8" s="59" customFormat="1" x14ac:dyDescent="0.25">
      <c r="A72" s="55" t="s">
        <v>123</v>
      </c>
      <c r="B72" s="57">
        <v>710.77</v>
      </c>
      <c r="C72" s="57">
        <v>710.77</v>
      </c>
      <c r="D72" s="55" t="s">
        <v>124</v>
      </c>
      <c r="E72" s="60">
        <v>45176</v>
      </c>
      <c r="F72" s="161">
        <v>3850</v>
      </c>
      <c r="G72" s="161">
        <v>3258</v>
      </c>
      <c r="H72" s="161">
        <v>2938</v>
      </c>
    </row>
    <row r="73" spans="1:8" s="59" customFormat="1" x14ac:dyDescent="0.25">
      <c r="A73" s="55" t="s">
        <v>162</v>
      </c>
      <c r="B73" s="57">
        <v>47.09</v>
      </c>
      <c r="C73" s="57">
        <v>47.09</v>
      </c>
      <c r="D73" s="55" t="s">
        <v>124</v>
      </c>
      <c r="E73" s="60">
        <v>45176</v>
      </c>
      <c r="F73" s="161">
        <v>4150</v>
      </c>
      <c r="G73" s="161">
        <v>3290</v>
      </c>
      <c r="H73" s="161">
        <v>2922</v>
      </c>
    </row>
    <row r="74" spans="1:8" s="59" customFormat="1" x14ac:dyDescent="0.25">
      <c r="A74" s="55" t="s">
        <v>152</v>
      </c>
      <c r="B74" s="57">
        <v>605.59910400000001</v>
      </c>
      <c r="C74" s="57">
        <v>608.52</v>
      </c>
      <c r="D74" s="55" t="s">
        <v>160</v>
      </c>
      <c r="E74" s="60">
        <v>45176</v>
      </c>
      <c r="F74" s="161">
        <v>4888</v>
      </c>
      <c r="G74" s="161">
        <v>3246</v>
      </c>
      <c r="H74" s="161">
        <v>2927</v>
      </c>
    </row>
    <row r="75" spans="1:8" s="59" customFormat="1" x14ac:dyDescent="0.25">
      <c r="A75" s="55" t="s">
        <v>125</v>
      </c>
      <c r="B75" s="57">
        <v>559.01379199999997</v>
      </c>
      <c r="C75" s="57">
        <v>561.71</v>
      </c>
      <c r="D75" s="55" t="s">
        <v>160</v>
      </c>
      <c r="E75" s="60">
        <v>45176</v>
      </c>
      <c r="F75" s="161">
        <v>4915</v>
      </c>
      <c r="G75" s="161">
        <v>3373</v>
      </c>
      <c r="H75" s="161">
        <v>3041</v>
      </c>
    </row>
    <row r="76" spans="1:8" s="59" customFormat="1" x14ac:dyDescent="0.25">
      <c r="A76" s="55" t="s">
        <v>127</v>
      </c>
      <c r="B76" s="57">
        <v>561.670976</v>
      </c>
      <c r="C76" s="57">
        <v>564.38</v>
      </c>
      <c r="D76" s="55" t="s">
        <v>160</v>
      </c>
      <c r="E76" s="60">
        <v>45176</v>
      </c>
      <c r="F76" s="161">
        <v>4863</v>
      </c>
      <c r="G76" s="161">
        <v>3342</v>
      </c>
      <c r="H76" s="161">
        <v>2966</v>
      </c>
    </row>
    <row r="77" spans="1:8" s="59" customFormat="1" x14ac:dyDescent="0.25">
      <c r="A77" s="55" t="s">
        <v>138</v>
      </c>
      <c r="B77" s="57">
        <v>120.49</v>
      </c>
      <c r="C77" s="57">
        <v>120.49</v>
      </c>
      <c r="D77" s="55" t="s">
        <v>161</v>
      </c>
      <c r="E77" s="60">
        <v>45176</v>
      </c>
      <c r="F77" s="161">
        <v>4750</v>
      </c>
      <c r="G77" s="161">
        <v>4073</v>
      </c>
      <c r="H77" s="161">
        <v>3677</v>
      </c>
    </row>
    <row r="78" spans="1:8" s="59" customFormat="1" x14ac:dyDescent="0.25">
      <c r="A78" s="55" t="s">
        <v>136</v>
      </c>
      <c r="B78" s="57">
        <v>3917.64</v>
      </c>
      <c r="C78" s="57">
        <v>3989.59</v>
      </c>
      <c r="D78" s="55">
        <v>161011744</v>
      </c>
      <c r="E78" s="60">
        <v>45177</v>
      </c>
      <c r="F78" s="161">
        <v>4046</v>
      </c>
      <c r="G78" s="161">
        <v>4811</v>
      </c>
      <c r="H78" s="161">
        <v>4273</v>
      </c>
    </row>
    <row r="79" spans="1:8" s="59" customFormat="1" x14ac:dyDescent="0.25">
      <c r="A79" s="55" t="s">
        <v>123</v>
      </c>
      <c r="B79" s="57">
        <v>200.87</v>
      </c>
      <c r="C79" s="57">
        <v>200.87</v>
      </c>
      <c r="D79" s="55" t="s">
        <v>124</v>
      </c>
      <c r="E79" s="60">
        <v>45177</v>
      </c>
      <c r="F79" s="161">
        <v>3850</v>
      </c>
      <c r="G79" s="161">
        <v>3258</v>
      </c>
      <c r="H79" s="161">
        <v>2938</v>
      </c>
    </row>
    <row r="80" spans="1:8" s="59" customFormat="1" x14ac:dyDescent="0.25">
      <c r="A80" s="55" t="s">
        <v>162</v>
      </c>
      <c r="B80" s="57">
        <v>123.78</v>
      </c>
      <c r="C80" s="57">
        <v>123.78</v>
      </c>
      <c r="D80" s="55" t="s">
        <v>124</v>
      </c>
      <c r="E80" s="60">
        <v>45177</v>
      </c>
      <c r="F80" s="161">
        <v>4150</v>
      </c>
      <c r="G80" s="161">
        <v>3290</v>
      </c>
      <c r="H80" s="161">
        <v>2922</v>
      </c>
    </row>
    <row r="81" spans="1:8" s="59" customFormat="1" x14ac:dyDescent="0.25">
      <c r="A81" s="55" t="s">
        <v>152</v>
      </c>
      <c r="B81" s="57">
        <v>463.42483200000004</v>
      </c>
      <c r="C81" s="57">
        <v>465.66</v>
      </c>
      <c r="D81" s="55" t="s">
        <v>160</v>
      </c>
      <c r="E81" s="60">
        <v>45177</v>
      </c>
      <c r="F81" s="161">
        <v>4728</v>
      </c>
      <c r="G81" s="161">
        <v>3362</v>
      </c>
      <c r="H81" s="161">
        <v>3032</v>
      </c>
    </row>
    <row r="82" spans="1:8" s="59" customFormat="1" x14ac:dyDescent="0.25">
      <c r="A82" s="55" t="s">
        <v>125</v>
      </c>
      <c r="B82" s="57">
        <v>387.690112</v>
      </c>
      <c r="C82" s="57">
        <v>389.56</v>
      </c>
      <c r="D82" s="55" t="s">
        <v>160</v>
      </c>
      <c r="E82" s="60">
        <v>45177</v>
      </c>
      <c r="F82" s="161">
        <v>4347</v>
      </c>
      <c r="G82" s="161">
        <v>3436</v>
      </c>
      <c r="H82" s="161">
        <v>3079</v>
      </c>
    </row>
    <row r="83" spans="1:8" s="59" customFormat="1" x14ac:dyDescent="0.25">
      <c r="A83" s="55" t="s">
        <v>134</v>
      </c>
      <c r="B83" s="57">
        <v>4121.6099999999997</v>
      </c>
      <c r="C83" s="57">
        <v>4068.66</v>
      </c>
      <c r="D83" s="55">
        <v>161001477</v>
      </c>
      <c r="E83" s="60">
        <v>45178</v>
      </c>
      <c r="F83" s="161">
        <v>4884</v>
      </c>
      <c r="G83" s="161">
        <v>4552</v>
      </c>
      <c r="H83" s="161">
        <v>4127</v>
      </c>
    </row>
    <row r="84" spans="1:8" s="59" customFormat="1" x14ac:dyDescent="0.25">
      <c r="A84" s="55" t="s">
        <v>129</v>
      </c>
      <c r="B84" s="57">
        <v>4219.29</v>
      </c>
      <c r="C84" s="57">
        <v>4188.95</v>
      </c>
      <c r="D84" s="55">
        <v>161001500</v>
      </c>
      <c r="E84" s="60">
        <v>45178</v>
      </c>
      <c r="F84" s="161">
        <v>4157</v>
      </c>
      <c r="G84" s="161">
        <v>5090</v>
      </c>
      <c r="H84" s="161">
        <v>4670</v>
      </c>
    </row>
    <row r="85" spans="1:8" s="59" customFormat="1" x14ac:dyDescent="0.25">
      <c r="A85" s="55" t="s">
        <v>135</v>
      </c>
      <c r="B85" s="57">
        <v>3926.95</v>
      </c>
      <c r="C85" s="57">
        <v>3795.95</v>
      </c>
      <c r="D85" s="55">
        <v>161002271</v>
      </c>
      <c r="E85" s="60">
        <v>45178</v>
      </c>
      <c r="F85" s="161">
        <v>3600</v>
      </c>
      <c r="G85" s="161">
        <v>3473</v>
      </c>
      <c r="H85" s="161">
        <v>3121</v>
      </c>
    </row>
    <row r="86" spans="1:8" s="59" customFormat="1" x14ac:dyDescent="0.25">
      <c r="A86" s="55" t="s">
        <v>137</v>
      </c>
      <c r="B86" s="57">
        <v>3910.99</v>
      </c>
      <c r="C86" s="57">
        <v>3584.7</v>
      </c>
      <c r="D86" s="55">
        <v>161002436</v>
      </c>
      <c r="E86" s="60">
        <v>45178</v>
      </c>
      <c r="F86" s="161">
        <v>4384</v>
      </c>
      <c r="G86" s="161">
        <v>4876</v>
      </c>
      <c r="H86" s="161">
        <v>4382</v>
      </c>
    </row>
    <row r="87" spans="1:8" s="59" customFormat="1" x14ac:dyDescent="0.25">
      <c r="A87" s="55" t="s">
        <v>123</v>
      </c>
      <c r="B87" s="57">
        <v>294.27</v>
      </c>
      <c r="C87" s="57">
        <v>294.27</v>
      </c>
      <c r="D87" s="55" t="s">
        <v>124</v>
      </c>
      <c r="E87" s="60">
        <v>45178</v>
      </c>
      <c r="F87" s="161">
        <v>3850</v>
      </c>
      <c r="G87" s="161">
        <v>3258</v>
      </c>
      <c r="H87" s="161">
        <v>2938</v>
      </c>
    </row>
    <row r="88" spans="1:8" s="59" customFormat="1" x14ac:dyDescent="0.25">
      <c r="A88" s="55" t="s">
        <v>162</v>
      </c>
      <c r="B88" s="57">
        <v>748.72</v>
      </c>
      <c r="C88" s="57">
        <v>748.72</v>
      </c>
      <c r="D88" s="55" t="s">
        <v>124</v>
      </c>
      <c r="E88" s="60">
        <v>45178</v>
      </c>
      <c r="F88" s="161">
        <v>4150</v>
      </c>
      <c r="G88" s="161">
        <v>3290</v>
      </c>
      <c r="H88" s="161">
        <v>2922</v>
      </c>
    </row>
    <row r="89" spans="1:8" s="59" customFormat="1" x14ac:dyDescent="0.25">
      <c r="A89" s="55" t="s">
        <v>152</v>
      </c>
      <c r="B89" s="57">
        <v>482.74166399999996</v>
      </c>
      <c r="C89" s="57">
        <v>485.07</v>
      </c>
      <c r="D89" s="55" t="s">
        <v>160</v>
      </c>
      <c r="E89" s="60">
        <v>45178</v>
      </c>
      <c r="F89" s="161">
        <v>4612</v>
      </c>
      <c r="G89" s="161">
        <v>3634</v>
      </c>
      <c r="H89" s="161">
        <v>3229</v>
      </c>
    </row>
    <row r="90" spans="1:8" s="59" customFormat="1" x14ac:dyDescent="0.25">
      <c r="A90" s="55" t="s">
        <v>125</v>
      </c>
      <c r="B90" s="57">
        <v>325.25126399999999</v>
      </c>
      <c r="C90" s="57">
        <v>326.82</v>
      </c>
      <c r="D90" s="55" t="s">
        <v>160</v>
      </c>
      <c r="E90" s="60">
        <v>45178</v>
      </c>
      <c r="F90" s="161">
        <v>4371</v>
      </c>
      <c r="G90" s="161">
        <v>3594</v>
      </c>
      <c r="H90" s="161">
        <v>3200</v>
      </c>
    </row>
    <row r="91" spans="1:8" s="59" customFormat="1" x14ac:dyDescent="0.25">
      <c r="A91" s="55" t="s">
        <v>138</v>
      </c>
      <c r="B91" s="57">
        <v>114.17</v>
      </c>
      <c r="C91" s="57">
        <v>114.17</v>
      </c>
      <c r="D91" s="55" t="s">
        <v>161</v>
      </c>
      <c r="E91" s="60">
        <v>45178</v>
      </c>
      <c r="F91" s="161">
        <v>4750</v>
      </c>
      <c r="G91" s="161">
        <v>5010</v>
      </c>
      <c r="H91" s="161">
        <v>4629</v>
      </c>
    </row>
    <row r="92" spans="1:8" s="59" customFormat="1" x14ac:dyDescent="0.25">
      <c r="A92" s="55" t="s">
        <v>119</v>
      </c>
      <c r="B92" s="57">
        <v>3283.87</v>
      </c>
      <c r="C92" s="57">
        <v>2738.11</v>
      </c>
      <c r="D92" s="55">
        <v>161004732</v>
      </c>
      <c r="E92" s="60">
        <v>45179</v>
      </c>
      <c r="F92" s="161">
        <v>3367</v>
      </c>
      <c r="G92" s="161">
        <v>3337</v>
      </c>
      <c r="H92" s="161">
        <v>2992</v>
      </c>
    </row>
    <row r="93" spans="1:8" s="59" customFormat="1" x14ac:dyDescent="0.25">
      <c r="A93" s="55" t="s">
        <v>136</v>
      </c>
      <c r="B93" s="57">
        <v>3888.3</v>
      </c>
      <c r="C93" s="57">
        <v>3920.09</v>
      </c>
      <c r="D93" s="55">
        <v>161011747</v>
      </c>
      <c r="E93" s="60">
        <v>45179</v>
      </c>
      <c r="F93" s="161">
        <v>3920</v>
      </c>
      <c r="G93" s="161">
        <v>3318</v>
      </c>
      <c r="H93" s="161">
        <v>2946</v>
      </c>
    </row>
    <row r="94" spans="1:8" s="59" customFormat="1" x14ac:dyDescent="0.25">
      <c r="A94" s="55" t="s">
        <v>130</v>
      </c>
      <c r="B94" s="57">
        <v>3714.98</v>
      </c>
      <c r="C94" s="57">
        <v>3717.63</v>
      </c>
      <c r="D94" s="55">
        <v>162006366</v>
      </c>
      <c r="E94" s="60">
        <v>45179</v>
      </c>
      <c r="F94" s="161">
        <v>3956</v>
      </c>
      <c r="G94" s="161">
        <v>3368</v>
      </c>
      <c r="H94" s="161">
        <v>2937</v>
      </c>
    </row>
    <row r="95" spans="1:8" s="59" customFormat="1" x14ac:dyDescent="0.25">
      <c r="A95" s="55" t="s">
        <v>123</v>
      </c>
      <c r="B95" s="57">
        <v>1613.71</v>
      </c>
      <c r="C95" s="57">
        <v>1613.71</v>
      </c>
      <c r="D95" s="55" t="s">
        <v>124</v>
      </c>
      <c r="E95" s="60">
        <v>45179</v>
      </c>
      <c r="F95" s="161">
        <v>3850</v>
      </c>
      <c r="G95" s="161">
        <v>3258</v>
      </c>
      <c r="H95" s="161">
        <v>2938</v>
      </c>
    </row>
    <row r="96" spans="1:8" s="59" customFormat="1" x14ac:dyDescent="0.25">
      <c r="A96" s="55" t="s">
        <v>162</v>
      </c>
      <c r="B96" s="57">
        <v>962.55</v>
      </c>
      <c r="C96" s="57">
        <v>962.55</v>
      </c>
      <c r="D96" s="55" t="s">
        <v>124</v>
      </c>
      <c r="E96" s="60">
        <v>45179</v>
      </c>
      <c r="F96" s="161">
        <v>4150</v>
      </c>
      <c r="G96" s="161">
        <v>3290</v>
      </c>
      <c r="H96" s="161">
        <v>2922</v>
      </c>
    </row>
    <row r="97" spans="1:8" s="59" customFormat="1" x14ac:dyDescent="0.25">
      <c r="A97" s="55" t="s">
        <v>152</v>
      </c>
      <c r="B97" s="57">
        <v>696.580288</v>
      </c>
      <c r="C97" s="57">
        <v>699.94</v>
      </c>
      <c r="D97" s="55" t="s">
        <v>160</v>
      </c>
      <c r="E97" s="60">
        <v>45179</v>
      </c>
      <c r="F97" s="161">
        <v>4334</v>
      </c>
      <c r="G97" s="161">
        <v>3980</v>
      </c>
      <c r="H97" s="161">
        <v>3605</v>
      </c>
    </row>
    <row r="98" spans="1:8" s="59" customFormat="1" x14ac:dyDescent="0.25">
      <c r="A98" s="55" t="s">
        <v>125</v>
      </c>
      <c r="B98" s="57">
        <v>325.83843200000001</v>
      </c>
      <c r="C98" s="57">
        <v>327.41000000000003</v>
      </c>
      <c r="D98" s="55" t="s">
        <v>160</v>
      </c>
      <c r="E98" s="60">
        <v>45179</v>
      </c>
      <c r="F98" s="161">
        <v>4402</v>
      </c>
      <c r="G98" s="161">
        <v>3538</v>
      </c>
      <c r="H98" s="161">
        <v>3182</v>
      </c>
    </row>
    <row r="99" spans="1:8" s="59" customFormat="1" x14ac:dyDescent="0.25">
      <c r="A99" s="55" t="s">
        <v>127</v>
      </c>
      <c r="B99" s="57">
        <v>110.00940800000001</v>
      </c>
      <c r="C99" s="57">
        <v>110.54</v>
      </c>
      <c r="D99" s="55" t="s">
        <v>160</v>
      </c>
      <c r="E99" s="60">
        <v>45179</v>
      </c>
      <c r="F99" s="161">
        <v>4717</v>
      </c>
      <c r="G99" s="161">
        <v>3977</v>
      </c>
      <c r="H99" s="161">
        <v>3610</v>
      </c>
    </row>
    <row r="100" spans="1:8" s="59" customFormat="1" x14ac:dyDescent="0.25">
      <c r="A100" s="55" t="s">
        <v>127</v>
      </c>
      <c r="B100" s="57">
        <v>201.18963199999999</v>
      </c>
      <c r="C100" s="57">
        <v>202.16</v>
      </c>
      <c r="D100" s="55" t="s">
        <v>160</v>
      </c>
      <c r="E100" s="60">
        <v>45179</v>
      </c>
      <c r="F100" s="161">
        <v>4717</v>
      </c>
      <c r="G100" s="161">
        <v>3977</v>
      </c>
      <c r="H100" s="161">
        <v>3610</v>
      </c>
    </row>
    <row r="101" spans="1:8" s="59" customFormat="1" x14ac:dyDescent="0.25">
      <c r="A101" s="55" t="s">
        <v>138</v>
      </c>
      <c r="B101" s="57">
        <v>36.19</v>
      </c>
      <c r="C101" s="57">
        <v>36.19</v>
      </c>
      <c r="D101" s="55" t="s">
        <v>161</v>
      </c>
      <c r="E101" s="60">
        <v>45179</v>
      </c>
      <c r="F101" s="161">
        <v>4750</v>
      </c>
      <c r="G101" s="161">
        <v>3389</v>
      </c>
      <c r="H101" s="161">
        <v>2981</v>
      </c>
    </row>
    <row r="102" spans="1:8" s="59" customFormat="1" x14ac:dyDescent="0.25">
      <c r="A102" s="55" t="s">
        <v>129</v>
      </c>
      <c r="B102" s="57">
        <v>4167.6499999999996</v>
      </c>
      <c r="C102" s="57">
        <v>3659.68</v>
      </c>
      <c r="D102" s="55">
        <v>161001501</v>
      </c>
      <c r="E102" s="60">
        <v>45180</v>
      </c>
      <c r="F102" s="161">
        <v>4817</v>
      </c>
      <c r="G102" s="161">
        <v>4543</v>
      </c>
      <c r="H102" s="161">
        <v>4121</v>
      </c>
    </row>
    <row r="103" spans="1:8" s="59" customFormat="1" x14ac:dyDescent="0.25">
      <c r="A103" s="55" t="s">
        <v>123</v>
      </c>
      <c r="B103" s="57">
        <v>680.55</v>
      </c>
      <c r="C103" s="57">
        <v>680.55</v>
      </c>
      <c r="D103" s="55" t="s">
        <v>124</v>
      </c>
      <c r="E103" s="60">
        <v>45180</v>
      </c>
      <c r="F103" s="161">
        <v>3850</v>
      </c>
      <c r="G103" s="161">
        <v>3258</v>
      </c>
      <c r="H103" s="161">
        <v>2938</v>
      </c>
    </row>
    <row r="104" spans="1:8" s="59" customFormat="1" x14ac:dyDescent="0.25">
      <c r="A104" s="55" t="s">
        <v>162</v>
      </c>
      <c r="B104" s="57">
        <v>1126.3800000000001</v>
      </c>
      <c r="C104" s="57">
        <v>1126.3800000000001</v>
      </c>
      <c r="D104" s="55" t="s">
        <v>124</v>
      </c>
      <c r="E104" s="60">
        <v>45180</v>
      </c>
      <c r="F104" s="161">
        <v>4150</v>
      </c>
      <c r="G104" s="161">
        <v>3290</v>
      </c>
      <c r="H104" s="161">
        <v>2922</v>
      </c>
    </row>
    <row r="105" spans="1:8" s="59" customFormat="1" x14ac:dyDescent="0.25">
      <c r="A105" s="55" t="s">
        <v>152</v>
      </c>
      <c r="B105" s="57">
        <v>1280.6034560000001</v>
      </c>
      <c r="C105" s="57">
        <v>1286.78</v>
      </c>
      <c r="D105" s="55" t="s">
        <v>160</v>
      </c>
      <c r="E105" s="60">
        <v>45180</v>
      </c>
      <c r="F105" s="161">
        <v>3610</v>
      </c>
      <c r="G105" s="161">
        <v>2667</v>
      </c>
      <c r="H105" s="161">
        <v>2344</v>
      </c>
    </row>
    <row r="106" spans="1:8" s="59" customFormat="1" x14ac:dyDescent="0.25">
      <c r="A106" s="55" t="s">
        <v>125</v>
      </c>
      <c r="B106" s="57">
        <v>592.61174400000004</v>
      </c>
      <c r="C106" s="57">
        <v>595.47</v>
      </c>
      <c r="D106" s="55" t="s">
        <v>160</v>
      </c>
      <c r="E106" s="60">
        <v>45180</v>
      </c>
      <c r="F106" s="161">
        <v>4695</v>
      </c>
      <c r="G106" s="161">
        <v>3354</v>
      </c>
      <c r="H106" s="161">
        <v>3150</v>
      </c>
    </row>
    <row r="107" spans="1:8" s="59" customFormat="1" x14ac:dyDescent="0.25">
      <c r="A107" s="55" t="s">
        <v>127</v>
      </c>
      <c r="B107" s="57">
        <v>457.77209600000003</v>
      </c>
      <c r="C107" s="57">
        <v>459.98</v>
      </c>
      <c r="D107" s="55" t="s">
        <v>160</v>
      </c>
      <c r="E107" s="60">
        <v>45180</v>
      </c>
      <c r="F107" s="161">
        <v>4584</v>
      </c>
      <c r="G107" s="161">
        <v>3156</v>
      </c>
      <c r="H107" s="161">
        <v>2792</v>
      </c>
    </row>
    <row r="108" spans="1:8" s="59" customFormat="1" x14ac:dyDescent="0.25">
      <c r="A108" s="55" t="s">
        <v>127</v>
      </c>
      <c r="B108" s="57">
        <v>423.94524799999999</v>
      </c>
      <c r="C108" s="57">
        <v>425.99</v>
      </c>
      <c r="D108" s="55" t="s">
        <v>160</v>
      </c>
      <c r="E108" s="60">
        <v>45180</v>
      </c>
      <c r="F108" s="161">
        <v>4584</v>
      </c>
      <c r="G108" s="161">
        <v>3156</v>
      </c>
      <c r="H108" s="161">
        <v>2792</v>
      </c>
    </row>
    <row r="109" spans="1:8" s="59" customFormat="1" x14ac:dyDescent="0.25">
      <c r="A109" s="55" t="s">
        <v>128</v>
      </c>
      <c r="B109" s="57">
        <v>179.623648</v>
      </c>
      <c r="C109" s="57">
        <v>180.49</v>
      </c>
      <c r="D109" s="55" t="s">
        <v>160</v>
      </c>
      <c r="E109" s="60">
        <v>45180</v>
      </c>
      <c r="F109" s="161">
        <v>4934</v>
      </c>
      <c r="G109" s="161">
        <v>2949</v>
      </c>
      <c r="H109" s="161">
        <v>2593</v>
      </c>
    </row>
    <row r="110" spans="1:8" s="59" customFormat="1" x14ac:dyDescent="0.25">
      <c r="A110" s="55" t="s">
        <v>138</v>
      </c>
      <c r="B110" s="57">
        <v>235.57</v>
      </c>
      <c r="C110" s="57">
        <v>235.57</v>
      </c>
      <c r="D110" s="55" t="s">
        <v>161</v>
      </c>
      <c r="E110" s="60">
        <v>45180</v>
      </c>
      <c r="F110" s="161">
        <v>3465</v>
      </c>
      <c r="G110" s="161">
        <v>4493</v>
      </c>
      <c r="H110" s="161">
        <v>4059</v>
      </c>
    </row>
    <row r="111" spans="1:8" s="59" customFormat="1" x14ac:dyDescent="0.25">
      <c r="A111" s="55" t="s">
        <v>119</v>
      </c>
      <c r="B111" s="57">
        <v>3943.74</v>
      </c>
      <c r="C111" s="57">
        <v>3563.6</v>
      </c>
      <c r="D111" s="55">
        <v>161004734</v>
      </c>
      <c r="E111" s="60">
        <v>45181</v>
      </c>
      <c r="F111" s="161">
        <v>3295</v>
      </c>
      <c r="G111" s="161">
        <v>3470</v>
      </c>
      <c r="H111" s="161">
        <v>3109</v>
      </c>
    </row>
    <row r="112" spans="1:8" s="59" customFormat="1" x14ac:dyDescent="0.25">
      <c r="A112" s="55" t="s">
        <v>130</v>
      </c>
      <c r="B112" s="57">
        <v>4003.5</v>
      </c>
      <c r="C112" s="57">
        <v>3912.44</v>
      </c>
      <c r="D112" s="55">
        <v>162006373</v>
      </c>
      <c r="E112" s="60">
        <v>45181</v>
      </c>
      <c r="F112" s="161">
        <v>3970</v>
      </c>
      <c r="G112" s="161">
        <v>3333</v>
      </c>
      <c r="H112" s="161">
        <v>2934</v>
      </c>
    </row>
    <row r="113" spans="1:8" s="59" customFormat="1" x14ac:dyDescent="0.25">
      <c r="A113" s="55" t="s">
        <v>123</v>
      </c>
      <c r="B113" s="57">
        <v>1562.71</v>
      </c>
      <c r="C113" s="57">
        <v>1562.71</v>
      </c>
      <c r="D113" s="55" t="s">
        <v>124</v>
      </c>
      <c r="E113" s="60">
        <v>45181</v>
      </c>
      <c r="F113" s="161">
        <v>3850</v>
      </c>
      <c r="G113" s="161">
        <v>3258</v>
      </c>
      <c r="H113" s="161">
        <v>2938</v>
      </c>
    </row>
    <row r="114" spans="1:8" s="59" customFormat="1" x14ac:dyDescent="0.25">
      <c r="A114" s="55" t="s">
        <v>162</v>
      </c>
      <c r="B114" s="57">
        <v>277.12</v>
      </c>
      <c r="C114" s="57">
        <v>277.12</v>
      </c>
      <c r="D114" s="55" t="s">
        <v>124</v>
      </c>
      <c r="E114" s="60">
        <v>45181</v>
      </c>
      <c r="F114" s="161">
        <v>4150</v>
      </c>
      <c r="G114" s="161">
        <v>3290</v>
      </c>
      <c r="H114" s="161">
        <v>2922</v>
      </c>
    </row>
    <row r="115" spans="1:8" s="59" customFormat="1" x14ac:dyDescent="0.25">
      <c r="A115" s="55" t="s">
        <v>152</v>
      </c>
      <c r="B115" s="57">
        <v>1208.1429439999999</v>
      </c>
      <c r="C115" s="57">
        <v>1213.97</v>
      </c>
      <c r="D115" s="55" t="s">
        <v>160</v>
      </c>
      <c r="E115" s="60">
        <v>45181</v>
      </c>
      <c r="F115" s="161">
        <v>4189</v>
      </c>
      <c r="G115" s="161">
        <v>3065</v>
      </c>
      <c r="H115" s="161">
        <v>2728</v>
      </c>
    </row>
    <row r="116" spans="1:8" s="59" customFormat="1" x14ac:dyDescent="0.25">
      <c r="A116" s="55" t="s">
        <v>125</v>
      </c>
      <c r="B116" s="57">
        <v>745.26547200000005</v>
      </c>
      <c r="C116" s="57">
        <v>748.86</v>
      </c>
      <c r="D116" s="55" t="s">
        <v>160</v>
      </c>
      <c r="E116" s="60">
        <v>45181</v>
      </c>
      <c r="F116" s="161">
        <v>4678</v>
      </c>
      <c r="G116" s="161">
        <v>3117</v>
      </c>
      <c r="H116" s="161">
        <v>2774</v>
      </c>
    </row>
    <row r="117" spans="1:8" s="59" customFormat="1" x14ac:dyDescent="0.25">
      <c r="A117" s="55" t="s">
        <v>127</v>
      </c>
      <c r="B117" s="57">
        <v>494.37555199999997</v>
      </c>
      <c r="C117" s="57">
        <v>496.76</v>
      </c>
      <c r="D117" s="55" t="s">
        <v>160</v>
      </c>
      <c r="E117" s="60">
        <v>45181</v>
      </c>
      <c r="F117" s="161">
        <v>4422</v>
      </c>
      <c r="G117" s="161">
        <v>3227</v>
      </c>
      <c r="H117" s="161">
        <v>2878</v>
      </c>
    </row>
    <row r="118" spans="1:8" s="59" customFormat="1" x14ac:dyDescent="0.25">
      <c r="A118" s="55" t="s">
        <v>127</v>
      </c>
      <c r="B118" s="57">
        <v>623.60227199999997</v>
      </c>
      <c r="C118" s="57">
        <v>626.61</v>
      </c>
      <c r="D118" s="55" t="s">
        <v>160</v>
      </c>
      <c r="E118" s="60">
        <v>45181</v>
      </c>
      <c r="F118" s="161">
        <v>4422</v>
      </c>
      <c r="G118" s="161">
        <v>3227</v>
      </c>
      <c r="H118" s="161">
        <v>2878</v>
      </c>
    </row>
    <row r="119" spans="1:8" s="59" customFormat="1" x14ac:dyDescent="0.25">
      <c r="A119" s="55" t="s">
        <v>128</v>
      </c>
      <c r="B119" s="57">
        <v>220.23776000000001</v>
      </c>
      <c r="C119" s="57">
        <v>221.3</v>
      </c>
      <c r="D119" s="55" t="s">
        <v>160</v>
      </c>
      <c r="E119" s="60">
        <v>45181</v>
      </c>
      <c r="F119" s="161">
        <v>4852</v>
      </c>
      <c r="G119" s="161">
        <v>3118</v>
      </c>
      <c r="H119" s="161">
        <v>2726</v>
      </c>
    </row>
    <row r="120" spans="1:8" s="59" customFormat="1" x14ac:dyDescent="0.25">
      <c r="A120" s="55" t="s">
        <v>138</v>
      </c>
      <c r="B120" s="57">
        <v>273.02</v>
      </c>
      <c r="C120" s="57">
        <v>273.02</v>
      </c>
      <c r="D120" s="55" t="s">
        <v>161</v>
      </c>
      <c r="E120" s="60">
        <v>45181</v>
      </c>
      <c r="F120" s="161">
        <v>3452</v>
      </c>
      <c r="G120" s="161">
        <v>3510</v>
      </c>
      <c r="H120" s="161">
        <v>3146</v>
      </c>
    </row>
    <row r="121" spans="1:8" s="59" customFormat="1" x14ac:dyDescent="0.25">
      <c r="A121" s="55" t="s">
        <v>129</v>
      </c>
      <c r="B121" s="57">
        <v>3493.29</v>
      </c>
      <c r="C121" s="57">
        <v>2755.52</v>
      </c>
      <c r="D121" s="55">
        <v>161001502</v>
      </c>
      <c r="E121" s="60">
        <v>45182</v>
      </c>
      <c r="F121" s="161">
        <v>4516</v>
      </c>
      <c r="G121" s="161">
        <v>3675</v>
      </c>
      <c r="H121" s="161">
        <v>3362</v>
      </c>
    </row>
    <row r="122" spans="1:8" s="59" customFormat="1" x14ac:dyDescent="0.25">
      <c r="A122" s="55" t="s">
        <v>143</v>
      </c>
      <c r="B122" s="57">
        <v>3460.84</v>
      </c>
      <c r="C122" s="57">
        <v>3168.32</v>
      </c>
      <c r="D122" s="55">
        <v>161003053</v>
      </c>
      <c r="E122" s="60">
        <v>45182</v>
      </c>
      <c r="F122" s="161">
        <v>3214</v>
      </c>
      <c r="G122" s="161">
        <v>3406</v>
      </c>
      <c r="H122" s="161">
        <v>3143</v>
      </c>
    </row>
    <row r="123" spans="1:8" s="59" customFormat="1" x14ac:dyDescent="0.25">
      <c r="A123" s="55" t="s">
        <v>123</v>
      </c>
      <c r="B123" s="57">
        <v>1163.5899999999999</v>
      </c>
      <c r="C123" s="57">
        <v>1163.5899999999999</v>
      </c>
      <c r="D123" s="55" t="s">
        <v>124</v>
      </c>
      <c r="E123" s="60">
        <v>45182</v>
      </c>
      <c r="F123" s="161">
        <v>3850</v>
      </c>
      <c r="G123" s="161">
        <v>3258</v>
      </c>
      <c r="H123" s="161">
        <v>2938</v>
      </c>
    </row>
    <row r="124" spans="1:8" s="59" customFormat="1" x14ac:dyDescent="0.25">
      <c r="A124" s="55" t="s">
        <v>162</v>
      </c>
      <c r="B124" s="57">
        <v>80.010000000000005</v>
      </c>
      <c r="C124" s="57">
        <v>80.010000000000005</v>
      </c>
      <c r="D124" s="55" t="s">
        <v>124</v>
      </c>
      <c r="E124" s="60">
        <v>45182</v>
      </c>
      <c r="F124" s="161">
        <v>4150</v>
      </c>
      <c r="G124" s="161">
        <v>3290</v>
      </c>
      <c r="H124" s="161">
        <v>2922</v>
      </c>
    </row>
    <row r="125" spans="1:8" s="59" customFormat="1" x14ac:dyDescent="0.25">
      <c r="A125" s="55" t="s">
        <v>152</v>
      </c>
      <c r="B125" s="57">
        <v>1378.7102719999998</v>
      </c>
      <c r="C125" s="57">
        <v>1385.36</v>
      </c>
      <c r="D125" s="55" t="s">
        <v>160</v>
      </c>
      <c r="E125" s="60">
        <v>45182</v>
      </c>
      <c r="F125" s="161">
        <v>3866</v>
      </c>
      <c r="G125" s="161">
        <v>3280</v>
      </c>
      <c r="H125" s="161">
        <v>2961</v>
      </c>
    </row>
    <row r="126" spans="1:8" s="59" customFormat="1" x14ac:dyDescent="0.25">
      <c r="A126" s="55" t="s">
        <v>125</v>
      </c>
      <c r="B126" s="57">
        <v>659.53894400000001</v>
      </c>
      <c r="C126" s="57">
        <v>662.72</v>
      </c>
      <c r="D126" s="55" t="s">
        <v>160</v>
      </c>
      <c r="E126" s="60">
        <v>45182</v>
      </c>
      <c r="F126" s="161">
        <v>4802</v>
      </c>
      <c r="G126" s="161">
        <v>3210</v>
      </c>
      <c r="H126" s="161">
        <v>2903</v>
      </c>
    </row>
    <row r="127" spans="1:8" s="59" customFormat="1" x14ac:dyDescent="0.25">
      <c r="A127" s="55" t="s">
        <v>127</v>
      </c>
      <c r="B127" s="57">
        <v>399.99078400000002</v>
      </c>
      <c r="C127" s="57">
        <v>401.92</v>
      </c>
      <c r="D127" s="55" t="s">
        <v>160</v>
      </c>
      <c r="E127" s="60">
        <v>45182</v>
      </c>
      <c r="F127" s="161">
        <v>4335</v>
      </c>
      <c r="G127" s="161">
        <v>3444</v>
      </c>
      <c r="H127" s="161">
        <v>3112</v>
      </c>
    </row>
    <row r="128" spans="1:8" s="59" customFormat="1" x14ac:dyDescent="0.25">
      <c r="A128" s="55" t="s">
        <v>127</v>
      </c>
      <c r="B128" s="57">
        <v>564.38787200000002</v>
      </c>
      <c r="C128" s="57">
        <v>567.11</v>
      </c>
      <c r="D128" s="55" t="s">
        <v>160</v>
      </c>
      <c r="E128" s="60">
        <v>45182</v>
      </c>
      <c r="F128" s="161">
        <v>4335</v>
      </c>
      <c r="G128" s="161">
        <v>3444</v>
      </c>
      <c r="H128" s="161">
        <v>3112</v>
      </c>
    </row>
    <row r="129" spans="1:8" s="59" customFormat="1" x14ac:dyDescent="0.25">
      <c r="A129" s="55" t="s">
        <v>122</v>
      </c>
      <c r="B129" s="57">
        <v>4019.75</v>
      </c>
      <c r="C129" s="57">
        <v>4373.1499999999996</v>
      </c>
      <c r="D129" s="55">
        <v>161011071</v>
      </c>
      <c r="E129" s="60">
        <v>45183</v>
      </c>
      <c r="F129" s="161">
        <v>4405</v>
      </c>
      <c r="G129" s="161">
        <v>4532</v>
      </c>
      <c r="H129" s="161">
        <v>4035</v>
      </c>
    </row>
    <row r="130" spans="1:8" s="59" customFormat="1" x14ac:dyDescent="0.25">
      <c r="A130" s="55" t="s">
        <v>122</v>
      </c>
      <c r="B130" s="57">
        <v>3950.54</v>
      </c>
      <c r="C130" s="57">
        <v>3936.19</v>
      </c>
      <c r="D130" s="55">
        <v>161011073</v>
      </c>
      <c r="E130" s="60">
        <v>45183</v>
      </c>
      <c r="F130" s="161">
        <v>4315</v>
      </c>
      <c r="G130" s="161">
        <v>3980</v>
      </c>
      <c r="H130" s="161">
        <v>3802</v>
      </c>
    </row>
    <row r="131" spans="1:8" s="59" customFormat="1" x14ac:dyDescent="0.25">
      <c r="A131" s="55" t="s">
        <v>123</v>
      </c>
      <c r="B131" s="57">
        <v>87.93</v>
      </c>
      <c r="C131" s="57">
        <v>87.93</v>
      </c>
      <c r="D131" s="55" t="s">
        <v>124</v>
      </c>
      <c r="E131" s="60">
        <v>45183</v>
      </c>
      <c r="F131" s="161">
        <v>3850</v>
      </c>
      <c r="G131" s="161">
        <v>3258</v>
      </c>
      <c r="H131" s="161">
        <v>2938</v>
      </c>
    </row>
    <row r="132" spans="1:8" s="59" customFormat="1" x14ac:dyDescent="0.25">
      <c r="A132" s="55" t="s">
        <v>162</v>
      </c>
      <c r="B132" s="57">
        <v>135.91999999999999</v>
      </c>
      <c r="C132" s="57">
        <v>135.91999999999999</v>
      </c>
      <c r="D132" s="55" t="s">
        <v>124</v>
      </c>
      <c r="E132" s="60">
        <v>45183</v>
      </c>
      <c r="F132" s="161">
        <v>4150</v>
      </c>
      <c r="G132" s="161">
        <v>3290</v>
      </c>
      <c r="H132" s="161">
        <v>2922</v>
      </c>
    </row>
    <row r="133" spans="1:8" s="59" customFormat="1" x14ac:dyDescent="0.25">
      <c r="A133" s="55" t="s">
        <v>152</v>
      </c>
      <c r="B133" s="57">
        <v>1167.8273919999999</v>
      </c>
      <c r="C133" s="57">
        <v>1173.46</v>
      </c>
      <c r="D133" s="55" t="s">
        <v>160</v>
      </c>
      <c r="E133" s="60">
        <v>45183</v>
      </c>
      <c r="F133" s="161">
        <v>4272</v>
      </c>
      <c r="G133" s="161">
        <v>3179</v>
      </c>
      <c r="H133" s="161">
        <v>2878</v>
      </c>
    </row>
    <row r="134" spans="1:8" s="59" customFormat="1" x14ac:dyDescent="0.25">
      <c r="A134" s="55" t="s">
        <v>125</v>
      </c>
      <c r="B134" s="57">
        <v>540.28412800000001</v>
      </c>
      <c r="C134" s="57">
        <v>542.89</v>
      </c>
      <c r="D134" s="55" t="s">
        <v>160</v>
      </c>
      <c r="E134" s="60">
        <v>45183</v>
      </c>
      <c r="F134" s="161">
        <v>4527</v>
      </c>
      <c r="G134" s="161">
        <v>3135</v>
      </c>
      <c r="H134" s="161">
        <v>2822</v>
      </c>
    </row>
    <row r="135" spans="1:8" s="59" customFormat="1" x14ac:dyDescent="0.25">
      <c r="A135" s="55" t="s">
        <v>127</v>
      </c>
      <c r="B135" s="57">
        <v>146.22473600000001</v>
      </c>
      <c r="C135" s="57">
        <v>146.93</v>
      </c>
      <c r="D135" s="55" t="s">
        <v>160</v>
      </c>
      <c r="E135" s="60">
        <v>45183</v>
      </c>
      <c r="F135" s="161">
        <v>4704</v>
      </c>
      <c r="G135" s="161">
        <v>3177</v>
      </c>
      <c r="H135" s="161">
        <v>2820</v>
      </c>
    </row>
    <row r="136" spans="1:8" s="59" customFormat="1" x14ac:dyDescent="0.25">
      <c r="A136" s="55" t="s">
        <v>127</v>
      </c>
      <c r="B136" s="57">
        <v>390.10844800000001</v>
      </c>
      <c r="C136" s="57">
        <v>391.99</v>
      </c>
      <c r="D136" s="55" t="s">
        <v>160</v>
      </c>
      <c r="E136" s="60">
        <v>45183</v>
      </c>
      <c r="F136" s="161">
        <v>4704</v>
      </c>
      <c r="G136" s="161">
        <v>3177</v>
      </c>
      <c r="H136" s="161">
        <v>2820</v>
      </c>
    </row>
    <row r="137" spans="1:8" s="59" customFormat="1" x14ac:dyDescent="0.25">
      <c r="A137" s="55" t="s">
        <v>128</v>
      </c>
      <c r="B137" s="57">
        <v>327.94825599999996</v>
      </c>
      <c r="C137" s="57">
        <v>329.53</v>
      </c>
      <c r="D137" s="55" t="s">
        <v>160</v>
      </c>
      <c r="E137" s="60">
        <v>45183</v>
      </c>
      <c r="F137" s="161">
        <v>4552</v>
      </c>
      <c r="G137" s="161">
        <v>4219</v>
      </c>
      <c r="H137" s="161">
        <v>3913</v>
      </c>
    </row>
    <row r="138" spans="1:8" s="59" customFormat="1" x14ac:dyDescent="0.25">
      <c r="A138" s="55" t="s">
        <v>138</v>
      </c>
      <c r="B138" s="57">
        <v>187.56</v>
      </c>
      <c r="C138" s="57">
        <v>187.56</v>
      </c>
      <c r="D138" s="55" t="s">
        <v>161</v>
      </c>
      <c r="E138" s="60">
        <v>45183</v>
      </c>
      <c r="F138" s="161">
        <v>3737</v>
      </c>
      <c r="G138" s="161">
        <v>3422</v>
      </c>
      <c r="H138" s="161">
        <v>3071</v>
      </c>
    </row>
    <row r="139" spans="1:8" s="59" customFormat="1" x14ac:dyDescent="0.25">
      <c r="A139" s="55" t="s">
        <v>123</v>
      </c>
      <c r="B139" s="57">
        <v>90.45</v>
      </c>
      <c r="C139" s="57">
        <v>90.45</v>
      </c>
      <c r="D139" s="55" t="s">
        <v>124</v>
      </c>
      <c r="E139" s="60">
        <v>45184</v>
      </c>
      <c r="F139" s="161">
        <v>3850</v>
      </c>
      <c r="G139" s="161">
        <v>3258</v>
      </c>
      <c r="H139" s="161">
        <v>2938</v>
      </c>
    </row>
    <row r="140" spans="1:8" s="59" customFormat="1" x14ac:dyDescent="0.25">
      <c r="A140" s="55" t="s">
        <v>162</v>
      </c>
      <c r="B140" s="57">
        <v>98.72</v>
      </c>
      <c r="C140" s="57">
        <v>98.72</v>
      </c>
      <c r="D140" s="55" t="s">
        <v>124</v>
      </c>
      <c r="E140" s="60">
        <v>45184</v>
      </c>
      <c r="F140" s="161">
        <v>4150</v>
      </c>
      <c r="G140" s="161">
        <v>3290</v>
      </c>
      <c r="H140" s="161">
        <v>2922</v>
      </c>
    </row>
    <row r="141" spans="1:8" s="59" customFormat="1" x14ac:dyDescent="0.25">
      <c r="A141" s="55" t="s">
        <v>152</v>
      </c>
      <c r="B141" s="57">
        <v>524.96799999999996</v>
      </c>
      <c r="C141" s="57">
        <v>527.5</v>
      </c>
      <c r="D141" s="55" t="s">
        <v>160</v>
      </c>
      <c r="E141" s="60">
        <v>45184</v>
      </c>
      <c r="F141" s="161">
        <v>4187</v>
      </c>
      <c r="G141" s="161">
        <v>2870</v>
      </c>
      <c r="H141" s="161">
        <v>2569</v>
      </c>
    </row>
    <row r="142" spans="1:8" s="59" customFormat="1" x14ac:dyDescent="0.25">
      <c r="A142" s="55" t="s">
        <v>125</v>
      </c>
      <c r="B142" s="57">
        <v>179.54403199999999</v>
      </c>
      <c r="C142" s="57">
        <v>180.41</v>
      </c>
      <c r="D142" s="55" t="s">
        <v>160</v>
      </c>
      <c r="E142" s="60">
        <v>45184</v>
      </c>
      <c r="F142" s="161">
        <v>3850</v>
      </c>
      <c r="G142" s="161">
        <v>3212</v>
      </c>
      <c r="H142" s="161">
        <v>2863</v>
      </c>
    </row>
    <row r="143" spans="1:8" s="59" customFormat="1" x14ac:dyDescent="0.25">
      <c r="A143" s="55" t="s">
        <v>135</v>
      </c>
      <c r="B143" s="57">
        <v>3317.05</v>
      </c>
      <c r="C143" s="57">
        <v>3008.88</v>
      </c>
      <c r="D143" s="55">
        <v>161002273</v>
      </c>
      <c r="E143" s="60">
        <v>45185</v>
      </c>
      <c r="F143" s="161">
        <v>4135</v>
      </c>
      <c r="G143" s="161">
        <v>4616</v>
      </c>
      <c r="H143" s="161">
        <v>4116</v>
      </c>
    </row>
    <row r="144" spans="1:8" s="59" customFormat="1" x14ac:dyDescent="0.25">
      <c r="A144" s="55" t="s">
        <v>119</v>
      </c>
      <c r="B144" s="57">
        <v>3857.75</v>
      </c>
      <c r="C144" s="57">
        <v>3593.85</v>
      </c>
      <c r="D144" s="55">
        <v>161004737</v>
      </c>
      <c r="E144" s="60">
        <v>45185</v>
      </c>
      <c r="F144" s="161">
        <v>3250</v>
      </c>
      <c r="G144" s="161">
        <v>3793</v>
      </c>
      <c r="H144" s="161">
        <v>3372</v>
      </c>
    </row>
    <row r="145" spans="1:8" s="59" customFormat="1" x14ac:dyDescent="0.25">
      <c r="A145" s="55" t="s">
        <v>122</v>
      </c>
      <c r="B145" s="57">
        <v>4035.05</v>
      </c>
      <c r="C145" s="57">
        <v>4071.61</v>
      </c>
      <c r="D145" s="55">
        <v>161011079</v>
      </c>
      <c r="E145" s="60">
        <v>45185</v>
      </c>
      <c r="F145" s="161">
        <v>4376</v>
      </c>
      <c r="G145" s="161">
        <v>4501</v>
      </c>
      <c r="H145" s="161">
        <v>4112</v>
      </c>
    </row>
    <row r="146" spans="1:8" s="59" customFormat="1" x14ac:dyDescent="0.25">
      <c r="A146" s="55" t="s">
        <v>123</v>
      </c>
      <c r="B146" s="57">
        <v>799.77</v>
      </c>
      <c r="C146" s="57">
        <v>799.77</v>
      </c>
      <c r="D146" s="55" t="s">
        <v>124</v>
      </c>
      <c r="E146" s="60">
        <v>45185</v>
      </c>
      <c r="F146" s="161">
        <v>3850</v>
      </c>
      <c r="G146" s="161">
        <v>3258</v>
      </c>
      <c r="H146" s="161">
        <v>2938</v>
      </c>
    </row>
    <row r="147" spans="1:8" s="59" customFormat="1" x14ac:dyDescent="0.25">
      <c r="A147" s="55" t="s">
        <v>162</v>
      </c>
      <c r="B147" s="57">
        <v>1244.1500000000001</v>
      </c>
      <c r="C147" s="57">
        <v>1244.1500000000001</v>
      </c>
      <c r="D147" s="55" t="s">
        <v>124</v>
      </c>
      <c r="E147" s="60">
        <v>45185</v>
      </c>
      <c r="F147" s="161">
        <v>4150</v>
      </c>
      <c r="G147" s="161">
        <v>3290</v>
      </c>
      <c r="H147" s="161">
        <v>2922</v>
      </c>
    </row>
    <row r="148" spans="1:8" s="59" customFormat="1" x14ac:dyDescent="0.25">
      <c r="A148" s="55" t="s">
        <v>152</v>
      </c>
      <c r="B148" s="57">
        <v>1022.8466559999999</v>
      </c>
      <c r="C148" s="57">
        <v>1027.78</v>
      </c>
      <c r="D148" s="55" t="s">
        <v>160</v>
      </c>
      <c r="E148" s="60">
        <v>45185</v>
      </c>
      <c r="F148" s="161">
        <v>3746</v>
      </c>
      <c r="G148" s="161">
        <v>3219</v>
      </c>
      <c r="H148" s="161">
        <v>2897</v>
      </c>
    </row>
    <row r="149" spans="1:8" s="59" customFormat="1" x14ac:dyDescent="0.25">
      <c r="A149" s="55" t="s">
        <v>125</v>
      </c>
      <c r="B149" s="57">
        <v>178.28012799999999</v>
      </c>
      <c r="C149" s="57">
        <v>179.14</v>
      </c>
      <c r="D149" s="55" t="s">
        <v>160</v>
      </c>
      <c r="E149" s="60">
        <v>45185</v>
      </c>
      <c r="F149" s="161">
        <v>4839</v>
      </c>
      <c r="G149" s="161">
        <v>2585</v>
      </c>
      <c r="H149" s="161">
        <v>2261</v>
      </c>
    </row>
    <row r="150" spans="1:8" s="59" customFormat="1" x14ac:dyDescent="0.25">
      <c r="A150" s="55" t="s">
        <v>127</v>
      </c>
      <c r="B150" s="57">
        <v>175.563232</v>
      </c>
      <c r="C150" s="57">
        <v>176.41</v>
      </c>
      <c r="D150" s="55" t="s">
        <v>160</v>
      </c>
      <c r="E150" s="60">
        <v>45185</v>
      </c>
      <c r="F150" s="161">
        <v>4185</v>
      </c>
      <c r="G150" s="161">
        <v>2989</v>
      </c>
      <c r="H150" s="161">
        <v>2809</v>
      </c>
    </row>
    <row r="151" spans="1:8" s="59" customFormat="1" x14ac:dyDescent="0.25">
      <c r="A151" s="55" t="s">
        <v>127</v>
      </c>
      <c r="B151" s="57">
        <v>285.84134399999999</v>
      </c>
      <c r="C151" s="57">
        <v>287.22000000000003</v>
      </c>
      <c r="D151" s="55" t="s">
        <v>160</v>
      </c>
      <c r="E151" s="60">
        <v>45185</v>
      </c>
      <c r="F151" s="161">
        <v>4185</v>
      </c>
      <c r="G151" s="161">
        <v>2989</v>
      </c>
      <c r="H151" s="161">
        <v>2809</v>
      </c>
    </row>
    <row r="152" spans="1:8" s="59" customFormat="1" x14ac:dyDescent="0.25">
      <c r="A152" s="55" t="s">
        <v>128</v>
      </c>
      <c r="B152" s="57">
        <v>216.65503999999999</v>
      </c>
      <c r="C152" s="57">
        <v>217.7</v>
      </c>
      <c r="D152" s="55" t="s">
        <v>160</v>
      </c>
      <c r="E152" s="60">
        <v>45185</v>
      </c>
      <c r="F152" s="161">
        <v>4953</v>
      </c>
      <c r="G152" s="161">
        <v>4682</v>
      </c>
      <c r="H152" s="161">
        <v>4126</v>
      </c>
    </row>
    <row r="153" spans="1:8" s="59" customFormat="1" x14ac:dyDescent="0.25">
      <c r="A153" s="55" t="s">
        <v>138</v>
      </c>
      <c r="B153" s="57">
        <v>476.38</v>
      </c>
      <c r="C153" s="57">
        <v>476.38</v>
      </c>
      <c r="D153" s="55" t="s">
        <v>161</v>
      </c>
      <c r="E153" s="60">
        <v>45185</v>
      </c>
      <c r="F153" s="161">
        <v>3346</v>
      </c>
      <c r="G153" s="161">
        <v>3973</v>
      </c>
      <c r="H153" s="161">
        <v>3726</v>
      </c>
    </row>
    <row r="154" spans="1:8" s="59" customFormat="1" x14ac:dyDescent="0.25">
      <c r="A154" s="55" t="s">
        <v>129</v>
      </c>
      <c r="B154" s="57">
        <v>4186.3999999999996</v>
      </c>
      <c r="C154" s="57">
        <v>3847.19</v>
      </c>
      <c r="D154" s="55">
        <v>161001503</v>
      </c>
      <c r="E154" s="60">
        <v>45186</v>
      </c>
      <c r="F154" s="161">
        <v>4728</v>
      </c>
      <c r="G154" s="161">
        <v>3378</v>
      </c>
      <c r="H154" s="161">
        <v>3049</v>
      </c>
    </row>
    <row r="155" spans="1:8" s="59" customFormat="1" x14ac:dyDescent="0.25">
      <c r="A155" s="55" t="s">
        <v>117</v>
      </c>
      <c r="B155" s="57">
        <v>3593.2</v>
      </c>
      <c r="C155" s="57">
        <v>3524.82</v>
      </c>
      <c r="D155" s="55">
        <v>161001522</v>
      </c>
      <c r="E155" s="60">
        <v>45186</v>
      </c>
      <c r="F155" s="161">
        <v>3582</v>
      </c>
      <c r="G155" s="161">
        <v>3337</v>
      </c>
      <c r="H155" s="161">
        <v>2902</v>
      </c>
    </row>
    <row r="156" spans="1:8" s="59" customFormat="1" x14ac:dyDescent="0.25">
      <c r="A156" s="55" t="s">
        <v>132</v>
      </c>
      <c r="B156" s="57">
        <v>4089.15</v>
      </c>
      <c r="C156" s="57">
        <v>3902.04</v>
      </c>
      <c r="D156" s="55">
        <v>161002223</v>
      </c>
      <c r="E156" s="60">
        <v>45186</v>
      </c>
      <c r="F156" s="161">
        <v>3414</v>
      </c>
      <c r="G156" s="161">
        <v>2956</v>
      </c>
      <c r="H156" s="161">
        <v>2620</v>
      </c>
    </row>
    <row r="157" spans="1:8" s="59" customFormat="1" x14ac:dyDescent="0.25">
      <c r="A157" s="55" t="s">
        <v>140</v>
      </c>
      <c r="B157" s="57">
        <v>3757.32</v>
      </c>
      <c r="C157" s="57">
        <v>3611.6</v>
      </c>
      <c r="D157" s="55">
        <v>161002259</v>
      </c>
      <c r="E157" s="60">
        <v>45186</v>
      </c>
      <c r="F157" s="161">
        <v>3091</v>
      </c>
      <c r="G157" s="161">
        <v>2581</v>
      </c>
      <c r="H157" s="161">
        <v>2277</v>
      </c>
    </row>
    <row r="158" spans="1:8" s="59" customFormat="1" x14ac:dyDescent="0.25">
      <c r="A158" s="55" t="s">
        <v>122</v>
      </c>
      <c r="B158" s="57">
        <v>4165.55</v>
      </c>
      <c r="C158" s="57">
        <v>4442.8</v>
      </c>
      <c r="D158" s="55">
        <v>161011081</v>
      </c>
      <c r="E158" s="60">
        <v>45186</v>
      </c>
      <c r="F158" s="161">
        <v>4241</v>
      </c>
      <c r="G158" s="161">
        <v>3653</v>
      </c>
      <c r="H158" s="161">
        <v>3230</v>
      </c>
    </row>
    <row r="159" spans="1:8" s="59" customFormat="1" x14ac:dyDescent="0.25">
      <c r="A159" s="55" t="s">
        <v>130</v>
      </c>
      <c r="B159" s="57">
        <v>4062.75</v>
      </c>
      <c r="C159" s="57">
        <v>4104.2</v>
      </c>
      <c r="D159" s="55">
        <v>162006400</v>
      </c>
      <c r="E159" s="60">
        <v>45186</v>
      </c>
      <c r="F159" s="161">
        <v>4103</v>
      </c>
      <c r="G159" s="161">
        <v>2295</v>
      </c>
      <c r="H159" s="161">
        <v>2003</v>
      </c>
    </row>
    <row r="160" spans="1:8" s="59" customFormat="1" x14ac:dyDescent="0.25">
      <c r="A160" s="55" t="s">
        <v>123</v>
      </c>
      <c r="B160" s="57">
        <v>697.93</v>
      </c>
      <c r="C160" s="57">
        <v>697.93</v>
      </c>
      <c r="D160" s="55" t="s">
        <v>124</v>
      </c>
      <c r="E160" s="60">
        <v>45186</v>
      </c>
      <c r="F160" s="161">
        <v>3850</v>
      </c>
      <c r="G160" s="161">
        <v>3258</v>
      </c>
      <c r="H160" s="161">
        <v>2938</v>
      </c>
    </row>
    <row r="161" spans="1:8" s="59" customFormat="1" x14ac:dyDescent="0.25">
      <c r="A161" s="55" t="s">
        <v>162</v>
      </c>
      <c r="B161" s="57">
        <v>359.43</v>
      </c>
      <c r="C161" s="57">
        <v>359.43</v>
      </c>
      <c r="D161" s="55" t="s">
        <v>124</v>
      </c>
      <c r="E161" s="60">
        <v>45186</v>
      </c>
      <c r="F161" s="161">
        <v>4150</v>
      </c>
      <c r="G161" s="161">
        <v>3290</v>
      </c>
      <c r="H161" s="161">
        <v>2922</v>
      </c>
    </row>
    <row r="162" spans="1:8" s="59" customFormat="1" x14ac:dyDescent="0.25">
      <c r="A162" s="55" t="s">
        <v>152</v>
      </c>
      <c r="B162" s="57">
        <v>1591.5735999999999</v>
      </c>
      <c r="C162" s="57">
        <v>1599.25</v>
      </c>
      <c r="D162" s="55" t="s">
        <v>160</v>
      </c>
      <c r="E162" s="60">
        <v>45186</v>
      </c>
      <c r="F162" s="161">
        <v>3979</v>
      </c>
      <c r="G162" s="161">
        <v>3446</v>
      </c>
      <c r="H162" s="161">
        <v>3096</v>
      </c>
    </row>
    <row r="163" spans="1:8" s="59" customFormat="1" x14ac:dyDescent="0.25">
      <c r="A163" s="55" t="s">
        <v>125</v>
      </c>
      <c r="B163" s="57">
        <v>653.29903999999999</v>
      </c>
      <c r="C163" s="57">
        <v>656.45</v>
      </c>
      <c r="D163" s="55" t="s">
        <v>160</v>
      </c>
      <c r="E163" s="60">
        <v>45186</v>
      </c>
      <c r="F163" s="161">
        <v>4430</v>
      </c>
      <c r="G163" s="161">
        <v>2573</v>
      </c>
      <c r="H163" s="161">
        <v>2267</v>
      </c>
    </row>
    <row r="164" spans="1:8" s="59" customFormat="1" x14ac:dyDescent="0.25">
      <c r="A164" s="55" t="s">
        <v>127</v>
      </c>
      <c r="B164" s="57">
        <v>257.58761599999997</v>
      </c>
      <c r="C164" s="57">
        <v>258.83</v>
      </c>
      <c r="D164" s="55" t="s">
        <v>160</v>
      </c>
      <c r="E164" s="60">
        <v>45186</v>
      </c>
      <c r="F164" s="161">
        <v>4564</v>
      </c>
      <c r="G164" s="161">
        <v>2888</v>
      </c>
      <c r="H164" s="161">
        <v>2535</v>
      </c>
    </row>
    <row r="165" spans="1:8" s="59" customFormat="1" x14ac:dyDescent="0.25">
      <c r="A165" s="55" t="s">
        <v>127</v>
      </c>
      <c r="B165" s="57">
        <v>383.778976</v>
      </c>
      <c r="C165" s="57">
        <v>385.63</v>
      </c>
      <c r="D165" s="55" t="s">
        <v>160</v>
      </c>
      <c r="E165" s="60">
        <v>45186</v>
      </c>
      <c r="F165" s="161">
        <v>4564</v>
      </c>
      <c r="G165" s="161">
        <v>2888</v>
      </c>
      <c r="H165" s="161">
        <v>2535</v>
      </c>
    </row>
    <row r="166" spans="1:8" s="59" customFormat="1" x14ac:dyDescent="0.25">
      <c r="A166" s="55" t="s">
        <v>128</v>
      </c>
      <c r="B166" s="57">
        <v>216.69484800000001</v>
      </c>
      <c r="C166" s="57">
        <v>217.74</v>
      </c>
      <c r="D166" s="55" t="s">
        <v>160</v>
      </c>
      <c r="E166" s="60">
        <v>45186</v>
      </c>
      <c r="F166" s="161">
        <v>4739</v>
      </c>
      <c r="G166" s="161">
        <v>4388</v>
      </c>
      <c r="H166" s="161">
        <v>3874</v>
      </c>
    </row>
    <row r="167" spans="1:8" s="59" customFormat="1" x14ac:dyDescent="0.25">
      <c r="A167" s="55" t="s">
        <v>138</v>
      </c>
      <c r="B167" s="57">
        <v>213.92</v>
      </c>
      <c r="C167" s="57">
        <v>213.92</v>
      </c>
      <c r="D167" s="55" t="s">
        <v>161</v>
      </c>
      <c r="E167" s="60">
        <v>45186</v>
      </c>
      <c r="F167" s="161">
        <v>4401</v>
      </c>
      <c r="G167" s="161">
        <v>3079</v>
      </c>
      <c r="H167" s="161">
        <v>2739</v>
      </c>
    </row>
    <row r="168" spans="1:8" s="59" customFormat="1" x14ac:dyDescent="0.25">
      <c r="A168" s="55" t="s">
        <v>140</v>
      </c>
      <c r="B168" s="57">
        <v>3731.02</v>
      </c>
      <c r="C168" s="57">
        <v>3439.22</v>
      </c>
      <c r="D168" s="55">
        <v>161002260</v>
      </c>
      <c r="E168" s="60">
        <v>45187</v>
      </c>
      <c r="F168" s="161">
        <v>2286</v>
      </c>
      <c r="G168" s="161">
        <v>2775</v>
      </c>
      <c r="H168" s="161">
        <v>2435</v>
      </c>
    </row>
    <row r="169" spans="1:8" s="59" customFormat="1" x14ac:dyDescent="0.25">
      <c r="A169" s="55" t="s">
        <v>119</v>
      </c>
      <c r="B169" s="57">
        <v>3779.72</v>
      </c>
      <c r="C169" s="57">
        <v>2868.7</v>
      </c>
      <c r="D169" s="55">
        <v>161004738</v>
      </c>
      <c r="E169" s="60">
        <v>45187</v>
      </c>
      <c r="F169" s="161">
        <v>3250</v>
      </c>
      <c r="G169" s="161">
        <v>3196</v>
      </c>
      <c r="H169" s="161">
        <v>2842</v>
      </c>
    </row>
    <row r="170" spans="1:8" s="59" customFormat="1" x14ac:dyDescent="0.25">
      <c r="A170" s="55" t="s">
        <v>122</v>
      </c>
      <c r="B170" s="57">
        <v>4219.05</v>
      </c>
      <c r="C170" s="57">
        <v>4296.41</v>
      </c>
      <c r="D170" s="55">
        <v>161011090</v>
      </c>
      <c r="E170" s="60">
        <v>45187</v>
      </c>
      <c r="F170" s="161">
        <v>4272</v>
      </c>
      <c r="G170" s="161">
        <v>3421</v>
      </c>
      <c r="H170" s="161">
        <v>3044</v>
      </c>
    </row>
    <row r="171" spans="1:8" s="59" customFormat="1" x14ac:dyDescent="0.25">
      <c r="A171" s="55" t="s">
        <v>136</v>
      </c>
      <c r="B171" s="57">
        <v>4010.76</v>
      </c>
      <c r="C171" s="57">
        <v>3962.87</v>
      </c>
      <c r="D171" s="55">
        <v>161011767</v>
      </c>
      <c r="E171" s="60">
        <v>45187</v>
      </c>
      <c r="F171" s="161">
        <v>3838</v>
      </c>
      <c r="G171" s="161">
        <v>3789</v>
      </c>
      <c r="H171" s="161">
        <v>3389</v>
      </c>
    </row>
    <row r="172" spans="1:8" s="59" customFormat="1" x14ac:dyDescent="0.25">
      <c r="A172" s="55" t="s">
        <v>123</v>
      </c>
      <c r="B172" s="57">
        <v>1944.43</v>
      </c>
      <c r="C172" s="57">
        <v>1944.43</v>
      </c>
      <c r="D172" s="55" t="s">
        <v>124</v>
      </c>
      <c r="E172" s="60">
        <v>45187</v>
      </c>
      <c r="F172" s="161">
        <v>3850</v>
      </c>
      <c r="G172" s="161">
        <v>3258</v>
      </c>
      <c r="H172" s="161">
        <v>2938</v>
      </c>
    </row>
    <row r="173" spans="1:8" s="59" customFormat="1" x14ac:dyDescent="0.25">
      <c r="A173" s="55" t="s">
        <v>152</v>
      </c>
      <c r="B173" s="57">
        <v>946.22620799999993</v>
      </c>
      <c r="C173" s="57">
        <v>950.79</v>
      </c>
      <c r="D173" s="55" t="s">
        <v>160</v>
      </c>
      <c r="E173" s="60">
        <v>45187</v>
      </c>
      <c r="F173" s="161">
        <v>3517</v>
      </c>
      <c r="G173" s="161">
        <v>3146</v>
      </c>
      <c r="H173" s="161">
        <v>2803</v>
      </c>
    </row>
    <row r="174" spans="1:8" s="59" customFormat="1" x14ac:dyDescent="0.25">
      <c r="A174" s="55" t="s">
        <v>125</v>
      </c>
      <c r="B174" s="57">
        <v>596.90105599999993</v>
      </c>
      <c r="C174" s="57">
        <v>599.78</v>
      </c>
      <c r="D174" s="55" t="s">
        <v>160</v>
      </c>
      <c r="E174" s="60">
        <v>45187</v>
      </c>
      <c r="F174" s="161">
        <v>3784</v>
      </c>
      <c r="G174" s="161">
        <v>3479</v>
      </c>
      <c r="H174" s="161">
        <v>3076</v>
      </c>
    </row>
    <row r="175" spans="1:8" s="59" customFormat="1" x14ac:dyDescent="0.25">
      <c r="A175" s="55" t="s">
        <v>127</v>
      </c>
      <c r="B175" s="57">
        <v>210.27580799999998</v>
      </c>
      <c r="C175" s="57">
        <v>211.29</v>
      </c>
      <c r="D175" s="55" t="s">
        <v>160</v>
      </c>
      <c r="E175" s="60">
        <v>45187</v>
      </c>
      <c r="F175" s="161">
        <v>4670</v>
      </c>
      <c r="G175" s="161">
        <v>3043</v>
      </c>
      <c r="H175" s="161">
        <v>2713</v>
      </c>
    </row>
    <row r="176" spans="1:8" s="59" customFormat="1" x14ac:dyDescent="0.25">
      <c r="A176" s="55" t="s">
        <v>127</v>
      </c>
      <c r="B176" s="57">
        <v>395.87065599999994</v>
      </c>
      <c r="C176" s="57">
        <v>397.78</v>
      </c>
      <c r="D176" s="55" t="s">
        <v>160</v>
      </c>
      <c r="E176" s="60">
        <v>45187</v>
      </c>
      <c r="F176" s="161">
        <v>4670</v>
      </c>
      <c r="G176" s="161">
        <v>3043</v>
      </c>
      <c r="H176" s="161">
        <v>2713</v>
      </c>
    </row>
    <row r="177" spans="1:8" s="59" customFormat="1" x14ac:dyDescent="0.25">
      <c r="A177" s="55" t="s">
        <v>128</v>
      </c>
      <c r="B177" s="57">
        <v>417.73519999999996</v>
      </c>
      <c r="C177" s="57">
        <v>419.75</v>
      </c>
      <c r="D177" s="55" t="s">
        <v>160</v>
      </c>
      <c r="E177" s="60">
        <v>45187</v>
      </c>
      <c r="F177" s="161">
        <v>4343</v>
      </c>
      <c r="G177" s="161">
        <v>3977</v>
      </c>
      <c r="H177" s="161">
        <v>3627</v>
      </c>
    </row>
    <row r="178" spans="1:8" s="59" customFormat="1" x14ac:dyDescent="0.25">
      <c r="A178" s="55" t="s">
        <v>138</v>
      </c>
      <c r="B178" s="57">
        <v>156.41</v>
      </c>
      <c r="C178" s="57">
        <v>156.41</v>
      </c>
      <c r="D178" s="55" t="s">
        <v>161</v>
      </c>
      <c r="E178" s="60">
        <v>45187</v>
      </c>
      <c r="F178" s="161">
        <v>4750</v>
      </c>
      <c r="G178" s="161">
        <v>3525</v>
      </c>
      <c r="H178" s="161">
        <v>3120</v>
      </c>
    </row>
    <row r="179" spans="1:8" s="59" customFormat="1" x14ac:dyDescent="0.25">
      <c r="A179" s="55" t="s">
        <v>129</v>
      </c>
      <c r="B179" s="57">
        <v>4068.15</v>
      </c>
      <c r="C179" s="57">
        <v>3672.5</v>
      </c>
      <c r="D179" s="55">
        <v>161001504</v>
      </c>
      <c r="E179" s="60">
        <v>45188</v>
      </c>
      <c r="F179" s="161">
        <v>4238</v>
      </c>
      <c r="G179" s="161">
        <v>3704</v>
      </c>
      <c r="H179" s="161">
        <v>3289</v>
      </c>
    </row>
    <row r="180" spans="1:8" s="59" customFormat="1" x14ac:dyDescent="0.25">
      <c r="A180" s="55" t="s">
        <v>117</v>
      </c>
      <c r="B180" s="57">
        <v>3100.1</v>
      </c>
      <c r="C180" s="57">
        <v>2881.69</v>
      </c>
      <c r="D180" s="55">
        <v>161001523</v>
      </c>
      <c r="E180" s="60">
        <v>45188</v>
      </c>
      <c r="F180" s="161">
        <v>3432</v>
      </c>
      <c r="G180" s="161">
        <v>3874</v>
      </c>
      <c r="H180" s="161">
        <v>3472</v>
      </c>
    </row>
    <row r="181" spans="1:8" s="59" customFormat="1" x14ac:dyDescent="0.25">
      <c r="A181" s="55" t="s">
        <v>130</v>
      </c>
      <c r="B181" s="57">
        <v>4140.1400000000003</v>
      </c>
      <c r="C181" s="57">
        <v>4078.05</v>
      </c>
      <c r="D181" s="55">
        <v>162006411</v>
      </c>
      <c r="E181" s="60">
        <v>45188</v>
      </c>
      <c r="F181" s="161">
        <v>3928</v>
      </c>
      <c r="G181" s="161">
        <v>4169</v>
      </c>
      <c r="H181" s="161">
        <v>3728</v>
      </c>
    </row>
    <row r="182" spans="1:8" s="59" customFormat="1" x14ac:dyDescent="0.25">
      <c r="A182" s="55" t="s">
        <v>123</v>
      </c>
      <c r="B182" s="57">
        <v>773.14</v>
      </c>
      <c r="C182" s="57">
        <v>773.14</v>
      </c>
      <c r="D182" s="55" t="s">
        <v>124</v>
      </c>
      <c r="E182" s="60">
        <v>45188</v>
      </c>
      <c r="F182" s="161">
        <v>3850</v>
      </c>
      <c r="G182" s="161">
        <v>3258</v>
      </c>
      <c r="H182" s="161">
        <v>2938</v>
      </c>
    </row>
    <row r="183" spans="1:8" s="59" customFormat="1" x14ac:dyDescent="0.25">
      <c r="A183" s="55" t="s">
        <v>162</v>
      </c>
      <c r="B183" s="57">
        <v>467.96</v>
      </c>
      <c r="C183" s="57">
        <v>467.96</v>
      </c>
      <c r="D183" s="55" t="s">
        <v>124</v>
      </c>
      <c r="E183" s="60">
        <v>45188</v>
      </c>
      <c r="F183" s="161">
        <v>4150</v>
      </c>
      <c r="G183" s="161">
        <v>3290</v>
      </c>
      <c r="H183" s="161">
        <v>2922</v>
      </c>
    </row>
    <row r="184" spans="1:8" s="59" customFormat="1" x14ac:dyDescent="0.25">
      <c r="A184" s="55" t="s">
        <v>152</v>
      </c>
      <c r="B184" s="57">
        <v>1666.9500479999999</v>
      </c>
      <c r="C184" s="57">
        <v>1674.99</v>
      </c>
      <c r="D184" s="55" t="s">
        <v>160</v>
      </c>
      <c r="E184" s="60">
        <v>45188</v>
      </c>
      <c r="F184" s="161">
        <v>4572</v>
      </c>
      <c r="G184" s="161">
        <v>3211</v>
      </c>
      <c r="H184" s="161">
        <v>2842</v>
      </c>
    </row>
    <row r="185" spans="1:8" s="59" customFormat="1" x14ac:dyDescent="0.25">
      <c r="A185" s="55" t="s">
        <v>125</v>
      </c>
      <c r="B185" s="57">
        <v>393.95987200000002</v>
      </c>
      <c r="C185" s="57">
        <v>395.86</v>
      </c>
      <c r="D185" s="55" t="s">
        <v>160</v>
      </c>
      <c r="E185" s="60">
        <v>45188</v>
      </c>
      <c r="F185" s="161">
        <v>3981</v>
      </c>
      <c r="G185" s="161">
        <v>3562</v>
      </c>
      <c r="H185" s="161">
        <v>3135</v>
      </c>
    </row>
    <row r="186" spans="1:8" s="59" customFormat="1" x14ac:dyDescent="0.25">
      <c r="A186" s="55" t="s">
        <v>127</v>
      </c>
      <c r="B186" s="57">
        <v>379.46976000000001</v>
      </c>
      <c r="C186" s="57">
        <v>381.3</v>
      </c>
      <c r="D186" s="55" t="s">
        <v>160</v>
      </c>
      <c r="E186" s="60">
        <v>45188</v>
      </c>
      <c r="F186" s="161">
        <v>4150</v>
      </c>
      <c r="G186" s="161">
        <v>3574</v>
      </c>
      <c r="H186" s="161">
        <v>3127</v>
      </c>
    </row>
    <row r="187" spans="1:8" s="59" customFormat="1" x14ac:dyDescent="0.25">
      <c r="A187" s="55" t="s">
        <v>127</v>
      </c>
      <c r="B187" s="57">
        <v>516.71779200000003</v>
      </c>
      <c r="C187" s="57">
        <v>519.21</v>
      </c>
      <c r="D187" s="55" t="s">
        <v>160</v>
      </c>
      <c r="E187" s="60">
        <v>45188</v>
      </c>
      <c r="F187" s="161">
        <v>4150</v>
      </c>
      <c r="G187" s="161">
        <v>3574</v>
      </c>
      <c r="H187" s="161">
        <v>3127</v>
      </c>
    </row>
    <row r="188" spans="1:8" s="59" customFormat="1" x14ac:dyDescent="0.25">
      <c r="A188" s="55" t="s">
        <v>128</v>
      </c>
      <c r="B188" s="57">
        <v>444.43641599999995</v>
      </c>
      <c r="C188" s="57">
        <v>446.58</v>
      </c>
      <c r="D188" s="55" t="s">
        <v>160</v>
      </c>
      <c r="E188" s="60">
        <v>45188</v>
      </c>
      <c r="F188" s="161">
        <v>3319</v>
      </c>
      <c r="G188" s="161">
        <v>4039</v>
      </c>
      <c r="H188" s="161">
        <v>3719</v>
      </c>
    </row>
    <row r="189" spans="1:8" s="59" customFormat="1" x14ac:dyDescent="0.25">
      <c r="A189" s="55" t="s">
        <v>138</v>
      </c>
      <c r="B189" s="57">
        <v>127.78</v>
      </c>
      <c r="C189" s="57">
        <v>127.78</v>
      </c>
      <c r="D189" s="55" t="s">
        <v>161</v>
      </c>
      <c r="E189" s="60">
        <v>45188</v>
      </c>
      <c r="F189" s="161">
        <v>3077</v>
      </c>
      <c r="G189" s="161">
        <v>3001</v>
      </c>
      <c r="H189" s="161">
        <v>2671</v>
      </c>
    </row>
    <row r="190" spans="1:8" s="59" customFormat="1" x14ac:dyDescent="0.25">
      <c r="A190" s="55" t="s">
        <v>156</v>
      </c>
      <c r="B190" s="57">
        <v>3382.85</v>
      </c>
      <c r="C190" s="57">
        <v>3146.22</v>
      </c>
      <c r="D190" s="55">
        <v>161001103</v>
      </c>
      <c r="E190" s="60">
        <v>45189</v>
      </c>
      <c r="F190" s="161">
        <v>3318</v>
      </c>
      <c r="G190" s="161">
        <v>3631</v>
      </c>
      <c r="H190" s="161">
        <v>3233</v>
      </c>
    </row>
    <row r="191" spans="1:8" s="59" customFormat="1" x14ac:dyDescent="0.25">
      <c r="A191" s="55" t="s">
        <v>119</v>
      </c>
      <c r="B191" s="57">
        <v>3487.24</v>
      </c>
      <c r="C191" s="57">
        <v>3335.47</v>
      </c>
      <c r="D191" s="55">
        <v>161004741</v>
      </c>
      <c r="E191" s="60">
        <v>45189</v>
      </c>
      <c r="F191" s="161">
        <v>2961</v>
      </c>
      <c r="G191" s="161">
        <v>3377</v>
      </c>
      <c r="H191" s="161">
        <v>3000</v>
      </c>
    </row>
    <row r="192" spans="1:8" s="59" customFormat="1" x14ac:dyDescent="0.25">
      <c r="A192" s="55" t="s">
        <v>130</v>
      </c>
      <c r="B192" s="57">
        <v>4087.07</v>
      </c>
      <c r="C192" s="57">
        <v>4101.0200000000004</v>
      </c>
      <c r="D192" s="55">
        <v>162006420</v>
      </c>
      <c r="E192" s="60">
        <v>45189</v>
      </c>
      <c r="F192" s="161">
        <v>3588</v>
      </c>
      <c r="G192" s="161">
        <v>4011</v>
      </c>
      <c r="H192" s="161">
        <v>3522</v>
      </c>
    </row>
    <row r="193" spans="1:8" s="59" customFormat="1" x14ac:dyDescent="0.25">
      <c r="A193" s="55" t="s">
        <v>130</v>
      </c>
      <c r="B193" s="57">
        <v>3859.8</v>
      </c>
      <c r="C193" s="57">
        <v>3969.45</v>
      </c>
      <c r="D193" s="55">
        <v>162006421</v>
      </c>
      <c r="E193" s="60">
        <v>45189</v>
      </c>
      <c r="F193" s="161">
        <v>3777</v>
      </c>
      <c r="G193" s="161">
        <v>4160</v>
      </c>
      <c r="H193" s="161">
        <v>3704</v>
      </c>
    </row>
    <row r="194" spans="1:8" s="59" customFormat="1" x14ac:dyDescent="0.25">
      <c r="A194" s="55" t="s">
        <v>159</v>
      </c>
      <c r="B194" s="57">
        <v>2913.58</v>
      </c>
      <c r="C194" s="57">
        <v>2674.67</v>
      </c>
      <c r="D194" s="55">
        <v>461000013</v>
      </c>
      <c r="E194" s="60">
        <v>45189</v>
      </c>
      <c r="F194" s="161">
        <v>4450</v>
      </c>
      <c r="G194" s="161">
        <v>3036</v>
      </c>
      <c r="H194" s="161">
        <v>2708</v>
      </c>
    </row>
    <row r="195" spans="1:8" s="59" customFormat="1" x14ac:dyDescent="0.25">
      <c r="A195" s="55" t="s">
        <v>123</v>
      </c>
      <c r="B195" s="57">
        <v>1173.42</v>
      </c>
      <c r="C195" s="57">
        <v>1173.42</v>
      </c>
      <c r="D195" s="55" t="s">
        <v>124</v>
      </c>
      <c r="E195" s="60">
        <v>45189</v>
      </c>
      <c r="F195" s="161">
        <v>3850</v>
      </c>
      <c r="G195" s="161">
        <v>3258</v>
      </c>
      <c r="H195" s="161">
        <v>2938</v>
      </c>
    </row>
    <row r="196" spans="1:8" s="59" customFormat="1" x14ac:dyDescent="0.25">
      <c r="A196" s="55" t="s">
        <v>162</v>
      </c>
      <c r="B196" s="57">
        <v>472.64</v>
      </c>
      <c r="C196" s="57">
        <v>472.64</v>
      </c>
      <c r="D196" s="55" t="s">
        <v>124</v>
      </c>
      <c r="E196" s="60">
        <v>45189</v>
      </c>
      <c r="F196" s="161">
        <v>4150</v>
      </c>
      <c r="G196" s="161">
        <v>3290</v>
      </c>
      <c r="H196" s="161">
        <v>2922</v>
      </c>
    </row>
    <row r="197" spans="1:8" s="59" customFormat="1" x14ac:dyDescent="0.25">
      <c r="A197" s="55" t="s">
        <v>152</v>
      </c>
      <c r="B197" s="57">
        <v>1229.002336</v>
      </c>
      <c r="C197" s="57">
        <v>1234.93</v>
      </c>
      <c r="D197" s="55" t="s">
        <v>160</v>
      </c>
      <c r="E197" s="60">
        <v>45189</v>
      </c>
      <c r="F197" s="161">
        <v>4147</v>
      </c>
      <c r="G197" s="161">
        <v>3525</v>
      </c>
      <c r="H197" s="161">
        <v>3063</v>
      </c>
    </row>
    <row r="198" spans="1:8" s="59" customFormat="1" x14ac:dyDescent="0.25">
      <c r="A198" s="55" t="s">
        <v>127</v>
      </c>
      <c r="B198" s="57">
        <v>519.64368000000002</v>
      </c>
      <c r="C198" s="57">
        <v>522.15</v>
      </c>
      <c r="D198" s="55" t="s">
        <v>160</v>
      </c>
      <c r="E198" s="60">
        <v>45189</v>
      </c>
      <c r="F198" s="161">
        <v>4163</v>
      </c>
      <c r="G198" s="161">
        <v>3823</v>
      </c>
      <c r="H198" s="161">
        <v>3348</v>
      </c>
    </row>
    <row r="199" spans="1:8" s="59" customFormat="1" x14ac:dyDescent="0.25">
      <c r="A199" s="55" t="s">
        <v>127</v>
      </c>
      <c r="B199" s="57">
        <v>246.33190400000001</v>
      </c>
      <c r="C199" s="57">
        <v>247.52</v>
      </c>
      <c r="D199" s="55" t="s">
        <v>160</v>
      </c>
      <c r="E199" s="60">
        <v>45189</v>
      </c>
      <c r="F199" s="161">
        <v>4163</v>
      </c>
      <c r="G199" s="161">
        <v>3823</v>
      </c>
      <c r="H199" s="161">
        <v>3348</v>
      </c>
    </row>
    <row r="200" spans="1:8" s="59" customFormat="1" x14ac:dyDescent="0.25">
      <c r="A200" s="55" t="s">
        <v>128</v>
      </c>
      <c r="B200" s="57">
        <v>414.06291199999998</v>
      </c>
      <c r="C200" s="57">
        <v>416.06</v>
      </c>
      <c r="D200" s="55" t="s">
        <v>160</v>
      </c>
      <c r="E200" s="60">
        <v>45189</v>
      </c>
      <c r="F200" s="161">
        <v>3985</v>
      </c>
      <c r="G200" s="161">
        <v>4171</v>
      </c>
      <c r="H200" s="161">
        <v>3835</v>
      </c>
    </row>
    <row r="201" spans="1:8" s="59" customFormat="1" x14ac:dyDescent="0.25">
      <c r="A201" s="55" t="s">
        <v>156</v>
      </c>
      <c r="B201" s="57">
        <v>3286.47</v>
      </c>
      <c r="C201" s="57">
        <v>3041.69</v>
      </c>
      <c r="D201" s="55">
        <v>161001104</v>
      </c>
      <c r="E201" s="60">
        <v>45190</v>
      </c>
      <c r="F201" s="161">
        <v>3204</v>
      </c>
      <c r="G201" s="161">
        <v>4189</v>
      </c>
      <c r="H201" s="161">
        <v>3715</v>
      </c>
    </row>
    <row r="202" spans="1:8" s="59" customFormat="1" x14ac:dyDescent="0.25">
      <c r="A202" s="55" t="s">
        <v>129</v>
      </c>
      <c r="B202" s="57">
        <v>3691.63</v>
      </c>
      <c r="C202" s="57">
        <v>3336.39</v>
      </c>
      <c r="D202" s="55">
        <v>161001505</v>
      </c>
      <c r="E202" s="60">
        <v>45190</v>
      </c>
      <c r="F202" s="161">
        <v>4419</v>
      </c>
      <c r="G202" s="161">
        <v>4043</v>
      </c>
      <c r="H202" s="161">
        <v>3704</v>
      </c>
    </row>
    <row r="203" spans="1:8" s="59" customFormat="1" x14ac:dyDescent="0.25">
      <c r="A203" s="55" t="s">
        <v>122</v>
      </c>
      <c r="B203" s="57">
        <v>4126</v>
      </c>
      <c r="C203" s="57">
        <v>4454.6499999999996</v>
      </c>
      <c r="D203" s="55">
        <v>161011103</v>
      </c>
      <c r="E203" s="60">
        <v>45190</v>
      </c>
      <c r="F203" s="161">
        <v>4273</v>
      </c>
      <c r="G203" s="161">
        <v>3946</v>
      </c>
      <c r="H203" s="161">
        <v>3514</v>
      </c>
    </row>
    <row r="204" spans="1:8" s="59" customFormat="1" x14ac:dyDescent="0.25">
      <c r="A204" s="55" t="s">
        <v>123</v>
      </c>
      <c r="B204" s="57">
        <v>521.29</v>
      </c>
      <c r="C204" s="57">
        <v>521.29</v>
      </c>
      <c r="D204" s="55" t="s">
        <v>124</v>
      </c>
      <c r="E204" s="60">
        <v>45190</v>
      </c>
      <c r="F204" s="161">
        <v>3850</v>
      </c>
      <c r="G204" s="161">
        <v>3258</v>
      </c>
      <c r="H204" s="161">
        <v>2938</v>
      </c>
    </row>
    <row r="205" spans="1:8" s="59" customFormat="1" x14ac:dyDescent="0.25">
      <c r="A205" s="55" t="s">
        <v>162</v>
      </c>
      <c r="B205" s="57">
        <v>874.59</v>
      </c>
      <c r="C205" s="57">
        <v>874.59</v>
      </c>
      <c r="D205" s="55" t="s">
        <v>124</v>
      </c>
      <c r="E205" s="60">
        <v>45190</v>
      </c>
      <c r="F205" s="161">
        <v>4150</v>
      </c>
      <c r="G205" s="161">
        <v>3290</v>
      </c>
      <c r="H205" s="161">
        <v>2922</v>
      </c>
    </row>
    <row r="206" spans="1:8" s="59" customFormat="1" x14ac:dyDescent="0.25">
      <c r="A206" s="55" t="s">
        <v>152</v>
      </c>
      <c r="B206" s="57">
        <v>920.8585599999999</v>
      </c>
      <c r="C206" s="57">
        <v>925.3</v>
      </c>
      <c r="D206" s="55" t="s">
        <v>160</v>
      </c>
      <c r="E206" s="60">
        <v>45190</v>
      </c>
      <c r="F206" s="161">
        <v>4468</v>
      </c>
      <c r="G206" s="161">
        <v>3971</v>
      </c>
      <c r="H206" s="161">
        <v>3521</v>
      </c>
    </row>
    <row r="207" spans="1:8" s="59" customFormat="1" x14ac:dyDescent="0.25">
      <c r="A207" s="55" t="s">
        <v>127</v>
      </c>
      <c r="B207" s="57">
        <v>325.28111999999999</v>
      </c>
      <c r="C207" s="57">
        <v>326.85000000000002</v>
      </c>
      <c r="D207" s="55" t="s">
        <v>160</v>
      </c>
      <c r="E207" s="60">
        <v>45190</v>
      </c>
      <c r="F207" s="161">
        <v>4725</v>
      </c>
      <c r="G207" s="161">
        <v>3797</v>
      </c>
      <c r="H207" s="161">
        <v>3334</v>
      </c>
    </row>
    <row r="208" spans="1:8" s="59" customFormat="1" x14ac:dyDescent="0.25">
      <c r="A208" s="55" t="s">
        <v>128</v>
      </c>
      <c r="B208" s="57">
        <v>580.56982400000004</v>
      </c>
      <c r="C208" s="57">
        <v>583.37</v>
      </c>
      <c r="D208" s="55" t="s">
        <v>160</v>
      </c>
      <c r="E208" s="60">
        <v>45190</v>
      </c>
      <c r="F208" s="161">
        <v>3990</v>
      </c>
      <c r="G208" s="161">
        <v>4080</v>
      </c>
      <c r="H208" s="161">
        <v>3701</v>
      </c>
    </row>
    <row r="209" spans="1:8" s="59" customFormat="1" x14ac:dyDescent="0.25">
      <c r="A209" s="55" t="s">
        <v>138</v>
      </c>
      <c r="B209" s="57">
        <v>258.52999999999997</v>
      </c>
      <c r="C209" s="57">
        <v>258.52999999999997</v>
      </c>
      <c r="D209" s="55" t="s">
        <v>161</v>
      </c>
      <c r="E209" s="60">
        <v>45190</v>
      </c>
      <c r="F209" s="161">
        <v>4136</v>
      </c>
      <c r="G209" s="161">
        <v>3654</v>
      </c>
      <c r="H209" s="161">
        <v>3272</v>
      </c>
    </row>
    <row r="210" spans="1:8" s="59" customFormat="1" x14ac:dyDescent="0.25">
      <c r="A210" s="55" t="s">
        <v>134</v>
      </c>
      <c r="B210" s="57">
        <v>3832.67</v>
      </c>
      <c r="C210" s="57">
        <v>3766.52</v>
      </c>
      <c r="D210" s="55">
        <v>161001480</v>
      </c>
      <c r="E210" s="60">
        <v>45191</v>
      </c>
      <c r="F210" s="161">
        <v>5083</v>
      </c>
      <c r="G210" s="161">
        <v>3016</v>
      </c>
      <c r="H210" s="161">
        <v>2709</v>
      </c>
    </row>
    <row r="211" spans="1:8" s="59" customFormat="1" x14ac:dyDescent="0.25">
      <c r="A211" s="55" t="s">
        <v>122</v>
      </c>
      <c r="B211" s="57">
        <v>4017.24</v>
      </c>
      <c r="C211" s="57">
        <v>4105.5200000000004</v>
      </c>
      <c r="D211" s="55">
        <v>161011105</v>
      </c>
      <c r="E211" s="60">
        <v>45191</v>
      </c>
      <c r="F211" s="161">
        <v>4639</v>
      </c>
      <c r="G211" s="161">
        <v>4409</v>
      </c>
      <c r="H211" s="161">
        <v>3934</v>
      </c>
    </row>
    <row r="212" spans="1:8" s="59" customFormat="1" x14ac:dyDescent="0.25">
      <c r="A212" s="55" t="s">
        <v>130</v>
      </c>
      <c r="B212" s="57">
        <v>3447.7</v>
      </c>
      <c r="C212" s="57">
        <v>3801.41</v>
      </c>
      <c r="D212" s="55">
        <v>162006433</v>
      </c>
      <c r="E212" s="60">
        <v>45191</v>
      </c>
      <c r="F212" s="161">
        <v>3692</v>
      </c>
      <c r="G212" s="161">
        <v>3353</v>
      </c>
      <c r="H212" s="161">
        <v>2994</v>
      </c>
    </row>
    <row r="213" spans="1:8" s="59" customFormat="1" x14ac:dyDescent="0.25">
      <c r="A213" s="55" t="s">
        <v>123</v>
      </c>
      <c r="B213" s="57">
        <v>740.42</v>
      </c>
      <c r="C213" s="57">
        <v>740.42</v>
      </c>
      <c r="D213" s="55" t="s">
        <v>124</v>
      </c>
      <c r="E213" s="60">
        <v>45191</v>
      </c>
      <c r="F213" s="161">
        <v>3850</v>
      </c>
      <c r="G213" s="161">
        <v>3258</v>
      </c>
      <c r="H213" s="161">
        <v>2938</v>
      </c>
    </row>
    <row r="214" spans="1:8" s="59" customFormat="1" x14ac:dyDescent="0.25">
      <c r="A214" s="55" t="s">
        <v>162</v>
      </c>
      <c r="B214" s="57">
        <v>634.78</v>
      </c>
      <c r="C214" s="57">
        <v>634.78</v>
      </c>
      <c r="D214" s="55" t="s">
        <v>124</v>
      </c>
      <c r="E214" s="60">
        <v>45191</v>
      </c>
      <c r="F214" s="161">
        <v>4150</v>
      </c>
      <c r="G214" s="161">
        <v>3290</v>
      </c>
      <c r="H214" s="161">
        <v>2922</v>
      </c>
    </row>
    <row r="215" spans="1:8" s="59" customFormat="1" x14ac:dyDescent="0.25">
      <c r="A215" s="55" t="s">
        <v>152</v>
      </c>
      <c r="B215" s="57">
        <v>180.11129599999998</v>
      </c>
      <c r="C215" s="57">
        <v>180.98</v>
      </c>
      <c r="D215" s="55" t="s">
        <v>160</v>
      </c>
      <c r="E215" s="60">
        <v>45191</v>
      </c>
      <c r="F215" s="161">
        <v>4075</v>
      </c>
      <c r="G215" s="161">
        <v>2750</v>
      </c>
      <c r="H215" s="161">
        <v>2469</v>
      </c>
    </row>
    <row r="216" spans="1:8" s="59" customFormat="1" x14ac:dyDescent="0.25">
      <c r="A216" s="55" t="s">
        <v>138</v>
      </c>
      <c r="B216" s="57">
        <v>115.29</v>
      </c>
      <c r="C216" s="57">
        <v>115.29</v>
      </c>
      <c r="D216" s="55" t="s">
        <v>161</v>
      </c>
      <c r="E216" s="60">
        <v>45191</v>
      </c>
      <c r="F216" s="161">
        <v>3638</v>
      </c>
      <c r="G216" s="161">
        <v>4003</v>
      </c>
      <c r="H216" s="161">
        <v>3601</v>
      </c>
    </row>
    <row r="217" spans="1:8" s="59" customFormat="1" x14ac:dyDescent="0.25">
      <c r="A217" s="55" t="s">
        <v>143</v>
      </c>
      <c r="B217" s="57">
        <v>4233.75</v>
      </c>
      <c r="C217" s="57">
        <v>3732.4</v>
      </c>
      <c r="D217" s="55">
        <v>161003057</v>
      </c>
      <c r="E217" s="60">
        <v>45192</v>
      </c>
      <c r="F217" s="161">
        <v>3343</v>
      </c>
      <c r="G217" s="161">
        <v>4067</v>
      </c>
      <c r="H217" s="161">
        <v>3700</v>
      </c>
    </row>
    <row r="218" spans="1:8" s="59" customFormat="1" x14ac:dyDescent="0.25">
      <c r="A218" s="55" t="s">
        <v>119</v>
      </c>
      <c r="B218" s="57">
        <v>3327.46</v>
      </c>
      <c r="C218" s="57">
        <v>3152.06</v>
      </c>
      <c r="D218" s="55">
        <v>161004743</v>
      </c>
      <c r="E218" s="60">
        <v>45192</v>
      </c>
      <c r="F218" s="161">
        <v>3313</v>
      </c>
      <c r="G218" s="161">
        <v>3422</v>
      </c>
      <c r="H218" s="161">
        <v>3089</v>
      </c>
    </row>
    <row r="219" spans="1:8" s="59" customFormat="1" x14ac:dyDescent="0.25">
      <c r="A219" s="55" t="s">
        <v>130</v>
      </c>
      <c r="B219" s="57">
        <v>4118</v>
      </c>
      <c r="C219" s="57">
        <v>4299.38</v>
      </c>
      <c r="D219" s="55">
        <v>162006438</v>
      </c>
      <c r="E219" s="60">
        <v>45192</v>
      </c>
      <c r="F219" s="161">
        <v>3621</v>
      </c>
      <c r="G219" s="161">
        <v>3931</v>
      </c>
      <c r="H219" s="161">
        <v>3488</v>
      </c>
    </row>
    <row r="220" spans="1:8" s="59" customFormat="1" x14ac:dyDescent="0.25">
      <c r="A220" s="55" t="s">
        <v>123</v>
      </c>
      <c r="B220" s="57">
        <v>105.26</v>
      </c>
      <c r="C220" s="57">
        <v>105.26</v>
      </c>
      <c r="D220" s="55" t="s">
        <v>124</v>
      </c>
      <c r="E220" s="60">
        <v>45192</v>
      </c>
      <c r="F220" s="161">
        <v>3850</v>
      </c>
      <c r="G220" s="161">
        <v>3258</v>
      </c>
      <c r="H220" s="161">
        <v>2938</v>
      </c>
    </row>
    <row r="221" spans="1:8" s="59" customFormat="1" x14ac:dyDescent="0.25">
      <c r="A221" s="55" t="s">
        <v>162</v>
      </c>
      <c r="B221" s="57">
        <v>1597.53</v>
      </c>
      <c r="C221" s="57">
        <v>1597.53</v>
      </c>
      <c r="D221" s="55" t="s">
        <v>124</v>
      </c>
      <c r="E221" s="60">
        <v>45192</v>
      </c>
      <c r="F221" s="161">
        <v>4150</v>
      </c>
      <c r="G221" s="161">
        <v>3290</v>
      </c>
      <c r="H221" s="161">
        <v>2922</v>
      </c>
    </row>
    <row r="222" spans="1:8" s="59" customFormat="1" x14ac:dyDescent="0.25">
      <c r="A222" s="55" t="s">
        <v>152</v>
      </c>
      <c r="B222" s="57">
        <v>333.56118400000003</v>
      </c>
      <c r="C222" s="57">
        <v>335.17</v>
      </c>
      <c r="D222" s="55" t="s">
        <v>160</v>
      </c>
      <c r="E222" s="60">
        <v>45192</v>
      </c>
      <c r="F222" s="161">
        <v>4557</v>
      </c>
      <c r="G222" s="161">
        <v>3867</v>
      </c>
      <c r="H222" s="161">
        <v>3428</v>
      </c>
    </row>
    <row r="223" spans="1:8" s="59" customFormat="1" x14ac:dyDescent="0.25">
      <c r="A223" s="55" t="s">
        <v>129</v>
      </c>
      <c r="B223" s="57">
        <v>3786.6</v>
      </c>
      <c r="C223" s="57">
        <v>3423.18</v>
      </c>
      <c r="D223" s="55">
        <v>161001506</v>
      </c>
      <c r="E223" s="60">
        <v>45193</v>
      </c>
      <c r="F223" s="161">
        <v>4221</v>
      </c>
      <c r="G223" s="161">
        <v>4314</v>
      </c>
      <c r="H223" s="161">
        <v>3852</v>
      </c>
    </row>
    <row r="224" spans="1:8" s="59" customFormat="1" x14ac:dyDescent="0.25">
      <c r="A224" s="55" t="s">
        <v>122</v>
      </c>
      <c r="B224" s="57">
        <v>3872.34</v>
      </c>
      <c r="C224" s="57">
        <v>4043.04</v>
      </c>
      <c r="D224" s="55">
        <v>161011115</v>
      </c>
      <c r="E224" s="60">
        <v>45193</v>
      </c>
      <c r="F224" s="161">
        <v>4265</v>
      </c>
      <c r="G224" s="161">
        <v>3465</v>
      </c>
      <c r="H224" s="161">
        <v>3142</v>
      </c>
    </row>
    <row r="225" spans="1:8" s="59" customFormat="1" x14ac:dyDescent="0.25">
      <c r="A225" s="55" t="s">
        <v>130</v>
      </c>
      <c r="B225" s="57">
        <v>4115.3999999999996</v>
      </c>
      <c r="C225" s="57">
        <v>4141.08</v>
      </c>
      <c r="D225" s="55">
        <v>162006442</v>
      </c>
      <c r="E225" s="60">
        <v>45193</v>
      </c>
      <c r="F225" s="161">
        <v>3721</v>
      </c>
      <c r="G225" s="161">
        <v>3151</v>
      </c>
      <c r="H225" s="161">
        <v>2809</v>
      </c>
    </row>
    <row r="226" spans="1:8" s="59" customFormat="1" x14ac:dyDescent="0.25">
      <c r="A226" s="55" t="s">
        <v>130</v>
      </c>
      <c r="B226" s="57">
        <v>3851.36</v>
      </c>
      <c r="C226" s="57">
        <v>3788.84</v>
      </c>
      <c r="D226" s="55">
        <v>162006446</v>
      </c>
      <c r="E226" s="60">
        <v>45193</v>
      </c>
      <c r="F226" s="161">
        <v>3778</v>
      </c>
      <c r="G226" s="161">
        <v>3504</v>
      </c>
      <c r="H226" s="161">
        <v>3168</v>
      </c>
    </row>
    <row r="227" spans="1:8" s="59" customFormat="1" x14ac:dyDescent="0.25">
      <c r="A227" s="55" t="s">
        <v>123</v>
      </c>
      <c r="B227" s="57">
        <v>306.57</v>
      </c>
      <c r="C227" s="57">
        <v>306.57</v>
      </c>
      <c r="D227" s="55" t="s">
        <v>124</v>
      </c>
      <c r="E227" s="60">
        <v>45193</v>
      </c>
      <c r="F227" s="161">
        <v>3850</v>
      </c>
      <c r="G227" s="161">
        <v>3258</v>
      </c>
      <c r="H227" s="161">
        <v>2938</v>
      </c>
    </row>
    <row r="228" spans="1:8" s="59" customFormat="1" x14ac:dyDescent="0.25">
      <c r="A228" s="55" t="s">
        <v>162</v>
      </c>
      <c r="B228" s="57">
        <v>419.98</v>
      </c>
      <c r="C228" s="57">
        <v>419.98</v>
      </c>
      <c r="D228" s="55" t="s">
        <v>124</v>
      </c>
      <c r="E228" s="60">
        <v>45193</v>
      </c>
      <c r="F228" s="161">
        <v>4150</v>
      </c>
      <c r="G228" s="161">
        <v>3290</v>
      </c>
      <c r="H228" s="161">
        <v>2922</v>
      </c>
    </row>
    <row r="229" spans="1:8" s="59" customFormat="1" x14ac:dyDescent="0.25">
      <c r="A229" s="55" t="s">
        <v>152</v>
      </c>
      <c r="B229" s="57">
        <v>629.38438399999995</v>
      </c>
      <c r="C229" s="57">
        <v>632.41999999999996</v>
      </c>
      <c r="D229" s="55" t="s">
        <v>160</v>
      </c>
      <c r="E229" s="60">
        <v>45193</v>
      </c>
      <c r="F229" s="161">
        <v>4370</v>
      </c>
      <c r="G229" s="161">
        <v>2771</v>
      </c>
      <c r="H229" s="161">
        <v>2434</v>
      </c>
    </row>
    <row r="230" spans="1:8" s="59" customFormat="1" x14ac:dyDescent="0.25">
      <c r="A230" s="55" t="s">
        <v>125</v>
      </c>
      <c r="B230" s="57">
        <v>149.817408</v>
      </c>
      <c r="C230" s="57">
        <v>150.54</v>
      </c>
      <c r="D230" s="55" t="s">
        <v>160</v>
      </c>
      <c r="E230" s="60">
        <v>45193</v>
      </c>
      <c r="F230" s="161">
        <v>4502</v>
      </c>
      <c r="G230" s="161">
        <v>2703</v>
      </c>
      <c r="H230" s="161">
        <v>2381</v>
      </c>
    </row>
    <row r="231" spans="1:8" s="59" customFormat="1" x14ac:dyDescent="0.25">
      <c r="A231" s="55" t="s">
        <v>127</v>
      </c>
      <c r="B231" s="57">
        <v>87.338751999999999</v>
      </c>
      <c r="C231" s="57">
        <v>87.76</v>
      </c>
      <c r="D231" s="55" t="s">
        <v>160</v>
      </c>
      <c r="E231" s="60">
        <v>45193</v>
      </c>
      <c r="F231" s="161">
        <v>4448</v>
      </c>
      <c r="G231" s="161">
        <v>3402</v>
      </c>
      <c r="H231" s="161">
        <v>3035</v>
      </c>
    </row>
    <row r="232" spans="1:8" s="59" customFormat="1" x14ac:dyDescent="0.25">
      <c r="A232" s="55" t="s">
        <v>127</v>
      </c>
      <c r="B232" s="57">
        <v>169.27356800000001</v>
      </c>
      <c r="C232" s="57">
        <v>170.09</v>
      </c>
      <c r="D232" s="55" t="s">
        <v>160</v>
      </c>
      <c r="E232" s="60">
        <v>45193</v>
      </c>
      <c r="F232" s="161">
        <v>4448</v>
      </c>
      <c r="G232" s="161">
        <v>3402</v>
      </c>
      <c r="H232" s="161">
        <v>3035</v>
      </c>
    </row>
    <row r="233" spans="1:8" s="59" customFormat="1" x14ac:dyDescent="0.25">
      <c r="A233" s="55" t="s">
        <v>128</v>
      </c>
      <c r="B233" s="57">
        <v>224.14889599999998</v>
      </c>
      <c r="C233" s="57">
        <v>225.23</v>
      </c>
      <c r="D233" s="55" t="s">
        <v>160</v>
      </c>
      <c r="E233" s="60">
        <v>45193</v>
      </c>
      <c r="F233" s="161">
        <v>4137</v>
      </c>
      <c r="G233" s="161">
        <v>4397</v>
      </c>
      <c r="H233" s="161">
        <v>3892</v>
      </c>
    </row>
    <row r="234" spans="1:8" s="59" customFormat="1" x14ac:dyDescent="0.25">
      <c r="A234" s="55" t="s">
        <v>138</v>
      </c>
      <c r="B234" s="57">
        <v>96.75</v>
      </c>
      <c r="C234" s="57">
        <v>96.75</v>
      </c>
      <c r="D234" s="55" t="s">
        <v>161</v>
      </c>
      <c r="E234" s="60">
        <v>45193</v>
      </c>
      <c r="F234" s="161">
        <v>4750</v>
      </c>
      <c r="G234" s="161">
        <v>3352</v>
      </c>
      <c r="H234" s="161">
        <v>2894</v>
      </c>
    </row>
    <row r="235" spans="1:8" s="59" customFormat="1" x14ac:dyDescent="0.25">
      <c r="A235" s="55" t="s">
        <v>129</v>
      </c>
      <c r="B235" s="57">
        <v>3733.3</v>
      </c>
      <c r="C235" s="57">
        <v>3635.93</v>
      </c>
      <c r="D235" s="55">
        <v>161001507</v>
      </c>
      <c r="E235" s="60">
        <v>45194</v>
      </c>
      <c r="F235" s="161">
        <v>4669</v>
      </c>
      <c r="G235" s="161">
        <v>3816</v>
      </c>
      <c r="H235" s="161">
        <v>3404</v>
      </c>
    </row>
    <row r="236" spans="1:8" s="59" customFormat="1" x14ac:dyDescent="0.25">
      <c r="A236" s="55" t="s">
        <v>123</v>
      </c>
      <c r="B236" s="57">
        <v>1265.07</v>
      </c>
      <c r="C236" s="57">
        <v>1265.07</v>
      </c>
      <c r="D236" s="55" t="s">
        <v>124</v>
      </c>
      <c r="E236" s="60">
        <v>45194</v>
      </c>
      <c r="F236" s="161">
        <v>3850</v>
      </c>
      <c r="G236" s="161">
        <v>3258</v>
      </c>
      <c r="H236" s="161">
        <v>2938</v>
      </c>
    </row>
    <row r="237" spans="1:8" s="59" customFormat="1" x14ac:dyDescent="0.25">
      <c r="A237" s="55" t="s">
        <v>162</v>
      </c>
      <c r="B237" s="57">
        <v>1338.72</v>
      </c>
      <c r="C237" s="57">
        <v>1338.72</v>
      </c>
      <c r="D237" s="55" t="s">
        <v>124</v>
      </c>
      <c r="E237" s="60">
        <v>45194</v>
      </c>
      <c r="F237" s="161">
        <v>4150</v>
      </c>
      <c r="G237" s="161">
        <v>3290</v>
      </c>
      <c r="H237" s="161">
        <v>2922</v>
      </c>
    </row>
    <row r="238" spans="1:8" s="59" customFormat="1" x14ac:dyDescent="0.25">
      <c r="A238" s="55" t="s">
        <v>152</v>
      </c>
      <c r="B238" s="57">
        <v>949.39094399999999</v>
      </c>
      <c r="C238" s="57">
        <v>953.97</v>
      </c>
      <c r="D238" s="55" t="s">
        <v>160</v>
      </c>
      <c r="E238" s="60">
        <v>45194</v>
      </c>
      <c r="F238" s="161">
        <v>4261</v>
      </c>
      <c r="G238" s="161">
        <v>3593</v>
      </c>
      <c r="H238" s="161">
        <v>3197</v>
      </c>
    </row>
    <row r="239" spans="1:8" s="59" customFormat="1" x14ac:dyDescent="0.25">
      <c r="A239" s="55" t="s">
        <v>125</v>
      </c>
      <c r="B239" s="57">
        <v>266.56432000000001</v>
      </c>
      <c r="C239" s="57">
        <v>267.85000000000002</v>
      </c>
      <c r="D239" s="55" t="s">
        <v>160</v>
      </c>
      <c r="E239" s="60">
        <v>45194</v>
      </c>
      <c r="F239" s="161">
        <v>3923</v>
      </c>
      <c r="G239" s="161">
        <v>4012</v>
      </c>
      <c r="H239" s="161">
        <v>3545</v>
      </c>
    </row>
    <row r="240" spans="1:8" s="59" customFormat="1" x14ac:dyDescent="0.25">
      <c r="A240" s="55" t="s">
        <v>127</v>
      </c>
      <c r="B240" s="57">
        <v>59.91104</v>
      </c>
      <c r="C240" s="57">
        <v>60.2</v>
      </c>
      <c r="D240" s="55" t="s">
        <v>160</v>
      </c>
      <c r="E240" s="60">
        <v>45194</v>
      </c>
      <c r="F240" s="161">
        <v>3941</v>
      </c>
      <c r="G240" s="161">
        <v>3564</v>
      </c>
      <c r="H240" s="161">
        <v>3274</v>
      </c>
    </row>
    <row r="241" spans="1:8" s="59" customFormat="1" x14ac:dyDescent="0.25">
      <c r="A241" s="55" t="s">
        <v>127</v>
      </c>
      <c r="B241" s="57">
        <v>57.512608</v>
      </c>
      <c r="C241" s="57">
        <v>57.79</v>
      </c>
      <c r="D241" s="55" t="s">
        <v>160</v>
      </c>
      <c r="E241" s="60">
        <v>45194</v>
      </c>
      <c r="F241" s="161">
        <v>3941</v>
      </c>
      <c r="G241" s="161">
        <v>3564</v>
      </c>
      <c r="H241" s="161">
        <v>3274</v>
      </c>
    </row>
    <row r="242" spans="1:8" s="59" customFormat="1" x14ac:dyDescent="0.25">
      <c r="A242" s="55" t="s">
        <v>128</v>
      </c>
      <c r="B242" s="57">
        <v>234.80748799999998</v>
      </c>
      <c r="C242" s="57">
        <v>235.94</v>
      </c>
      <c r="D242" s="55" t="s">
        <v>160</v>
      </c>
      <c r="E242" s="60">
        <v>45194</v>
      </c>
      <c r="F242" s="161">
        <v>3910</v>
      </c>
      <c r="G242" s="161">
        <v>3679</v>
      </c>
      <c r="H242" s="161">
        <v>3282</v>
      </c>
    </row>
    <row r="243" spans="1:8" s="59" customFormat="1" x14ac:dyDescent="0.25">
      <c r="A243" s="55" t="s">
        <v>120</v>
      </c>
      <c r="B243" s="57">
        <v>3773.43</v>
      </c>
      <c r="C243" s="57">
        <v>4090.05</v>
      </c>
      <c r="D243" s="55">
        <v>161006442</v>
      </c>
      <c r="E243" s="60">
        <v>45195</v>
      </c>
      <c r="F243" s="161">
        <v>4405</v>
      </c>
      <c r="G243" s="161">
        <v>3438</v>
      </c>
      <c r="H243" s="161">
        <v>3040</v>
      </c>
    </row>
    <row r="244" spans="1:8" s="59" customFormat="1" x14ac:dyDescent="0.25">
      <c r="A244" s="55" t="s">
        <v>123</v>
      </c>
      <c r="B244" s="57">
        <v>1434.1</v>
      </c>
      <c r="C244" s="57">
        <v>1434.1</v>
      </c>
      <c r="D244" s="55" t="s">
        <v>124</v>
      </c>
      <c r="E244" s="60">
        <v>45195</v>
      </c>
      <c r="F244" s="161">
        <v>3850</v>
      </c>
      <c r="G244" s="161">
        <v>3258</v>
      </c>
      <c r="H244" s="161">
        <v>2938</v>
      </c>
    </row>
    <row r="245" spans="1:8" s="59" customFormat="1" x14ac:dyDescent="0.25">
      <c r="A245" s="55" t="s">
        <v>162</v>
      </c>
      <c r="B245" s="57">
        <v>2391.84</v>
      </c>
      <c r="C245" s="57">
        <v>2391.84</v>
      </c>
      <c r="D245" s="55" t="s">
        <v>124</v>
      </c>
      <c r="E245" s="60">
        <v>45195</v>
      </c>
      <c r="F245" s="161">
        <v>4150</v>
      </c>
      <c r="G245" s="161">
        <v>3290</v>
      </c>
      <c r="H245" s="161">
        <v>2922</v>
      </c>
    </row>
    <row r="246" spans="1:8" s="59" customFormat="1" x14ac:dyDescent="0.25">
      <c r="A246" s="55" t="s">
        <v>163</v>
      </c>
      <c r="B246" s="57">
        <v>60.030464000000002</v>
      </c>
      <c r="C246" s="57">
        <v>60.32</v>
      </c>
      <c r="D246" s="55" t="s">
        <v>160</v>
      </c>
      <c r="E246" s="60">
        <v>45195</v>
      </c>
      <c r="F246" s="161">
        <v>3494</v>
      </c>
      <c r="G246" s="161">
        <v>3160</v>
      </c>
      <c r="H246" s="161">
        <v>2784</v>
      </c>
    </row>
    <row r="247" spans="1:8" s="59" customFormat="1" x14ac:dyDescent="0.25">
      <c r="A247" s="55" t="s">
        <v>163</v>
      </c>
      <c r="B247" s="57">
        <v>108.27776</v>
      </c>
      <c r="C247" s="57">
        <v>108.8</v>
      </c>
      <c r="D247" s="55" t="s">
        <v>160</v>
      </c>
      <c r="E247" s="60">
        <v>45195</v>
      </c>
      <c r="F247" s="161">
        <v>3494</v>
      </c>
      <c r="G247" s="161">
        <v>3160</v>
      </c>
      <c r="H247" s="161">
        <v>2784</v>
      </c>
    </row>
    <row r="248" spans="1:8" s="59" customFormat="1" x14ac:dyDescent="0.25">
      <c r="A248" s="55" t="s">
        <v>152</v>
      </c>
      <c r="B248" s="57">
        <v>1535.523936</v>
      </c>
      <c r="C248" s="57">
        <v>1542.93</v>
      </c>
      <c r="D248" s="55" t="s">
        <v>160</v>
      </c>
      <c r="E248" s="60">
        <v>45195</v>
      </c>
      <c r="F248" s="161">
        <v>4104</v>
      </c>
      <c r="G248" s="161">
        <v>3139</v>
      </c>
      <c r="H248" s="161">
        <v>2805</v>
      </c>
    </row>
    <row r="249" spans="1:8" s="59" customFormat="1" x14ac:dyDescent="0.25">
      <c r="A249" s="55" t="s">
        <v>125</v>
      </c>
      <c r="B249" s="57">
        <v>414.25200000000001</v>
      </c>
      <c r="C249" s="57">
        <v>416.25</v>
      </c>
      <c r="D249" s="55" t="s">
        <v>160</v>
      </c>
      <c r="E249" s="60">
        <v>45195</v>
      </c>
      <c r="F249" s="161">
        <v>3933</v>
      </c>
      <c r="G249" s="161">
        <v>3412</v>
      </c>
      <c r="H249" s="161">
        <v>2959</v>
      </c>
    </row>
    <row r="250" spans="1:8" s="59" customFormat="1" x14ac:dyDescent="0.25">
      <c r="A250" s="55" t="s">
        <v>127</v>
      </c>
      <c r="B250" s="57">
        <v>174.339136</v>
      </c>
      <c r="C250" s="57">
        <v>175.18</v>
      </c>
      <c r="D250" s="55" t="s">
        <v>160</v>
      </c>
      <c r="E250" s="60">
        <v>45195</v>
      </c>
      <c r="F250" s="161">
        <v>4640</v>
      </c>
      <c r="G250" s="161">
        <v>3716</v>
      </c>
      <c r="H250" s="161">
        <v>3311</v>
      </c>
    </row>
    <row r="251" spans="1:8" s="59" customFormat="1" x14ac:dyDescent="0.25">
      <c r="A251" s="55" t="s">
        <v>127</v>
      </c>
      <c r="B251" s="57">
        <v>342.40851199999997</v>
      </c>
      <c r="C251" s="57">
        <v>344.06</v>
      </c>
      <c r="D251" s="55" t="s">
        <v>160</v>
      </c>
      <c r="E251" s="60">
        <v>45195</v>
      </c>
      <c r="F251" s="161">
        <v>4640</v>
      </c>
      <c r="G251" s="161">
        <v>3716</v>
      </c>
      <c r="H251" s="161">
        <v>3311</v>
      </c>
    </row>
    <row r="252" spans="1:8" s="59" customFormat="1" x14ac:dyDescent="0.25">
      <c r="A252" s="55" t="s">
        <v>128</v>
      </c>
      <c r="B252" s="57">
        <v>524.11212799999998</v>
      </c>
      <c r="C252" s="57">
        <v>526.64</v>
      </c>
      <c r="D252" s="55" t="s">
        <v>160</v>
      </c>
      <c r="E252" s="60">
        <v>45195</v>
      </c>
      <c r="F252" s="161">
        <v>4492</v>
      </c>
      <c r="G252" s="161">
        <v>3605</v>
      </c>
      <c r="H252" s="161">
        <v>3246</v>
      </c>
    </row>
    <row r="253" spans="1:8" s="59" customFormat="1" x14ac:dyDescent="0.25">
      <c r="A253" s="55" t="s">
        <v>156</v>
      </c>
      <c r="B253" s="57">
        <v>3426.27</v>
      </c>
      <c r="C253" s="57">
        <v>3466.37</v>
      </c>
      <c r="D253" s="55">
        <v>161001109</v>
      </c>
      <c r="E253" s="60">
        <v>45196</v>
      </c>
      <c r="F253" s="161">
        <v>3564</v>
      </c>
      <c r="G253" s="161">
        <v>2717</v>
      </c>
      <c r="H253" s="161">
        <v>2388</v>
      </c>
    </row>
    <row r="254" spans="1:8" s="59" customFormat="1" x14ac:dyDescent="0.25">
      <c r="A254" s="55" t="s">
        <v>134</v>
      </c>
      <c r="B254" s="57">
        <v>4127.7</v>
      </c>
      <c r="C254" s="57">
        <v>4509.3500000000004</v>
      </c>
      <c r="D254" s="55">
        <v>161001481</v>
      </c>
      <c r="E254" s="60">
        <v>45196</v>
      </c>
      <c r="F254" s="161">
        <v>4999</v>
      </c>
      <c r="G254" s="161">
        <v>2848</v>
      </c>
      <c r="H254" s="161">
        <v>2529</v>
      </c>
    </row>
    <row r="255" spans="1:8" s="59" customFormat="1" x14ac:dyDescent="0.25">
      <c r="A255" s="55" t="s">
        <v>129</v>
      </c>
      <c r="B255" s="57">
        <v>3590.68</v>
      </c>
      <c r="C255" s="57">
        <v>3535.78</v>
      </c>
      <c r="D255" s="55">
        <v>161001508</v>
      </c>
      <c r="E255" s="60">
        <v>45196</v>
      </c>
      <c r="F255" s="161">
        <v>4266</v>
      </c>
      <c r="G255" s="161">
        <v>4170</v>
      </c>
      <c r="H255" s="161">
        <v>3722</v>
      </c>
    </row>
    <row r="256" spans="1:8" s="59" customFormat="1" x14ac:dyDescent="0.25">
      <c r="A256" s="55" t="s">
        <v>122</v>
      </c>
      <c r="B256" s="57">
        <v>4035.67</v>
      </c>
      <c r="C256" s="57">
        <v>4037.75</v>
      </c>
      <c r="D256" s="55">
        <v>161011132</v>
      </c>
      <c r="E256" s="60">
        <v>45196</v>
      </c>
      <c r="F256" s="161">
        <v>4144</v>
      </c>
      <c r="G256" s="161">
        <v>4117</v>
      </c>
      <c r="H256" s="161">
        <v>3758</v>
      </c>
    </row>
    <row r="257" spans="1:8" s="59" customFormat="1" x14ac:dyDescent="0.25">
      <c r="A257" s="55" t="s">
        <v>159</v>
      </c>
      <c r="B257" s="57">
        <v>3468.65</v>
      </c>
      <c r="C257" s="57">
        <v>3473.03</v>
      </c>
      <c r="D257" s="55">
        <v>461000015</v>
      </c>
      <c r="E257" s="60">
        <v>45196</v>
      </c>
      <c r="F257" s="161">
        <v>4450</v>
      </c>
      <c r="G257" s="161">
        <v>2251</v>
      </c>
      <c r="H257" s="161">
        <v>1963</v>
      </c>
    </row>
    <row r="258" spans="1:8" s="59" customFormat="1" x14ac:dyDescent="0.25">
      <c r="A258" s="55" t="s">
        <v>123</v>
      </c>
      <c r="B258" s="57">
        <v>1462.71</v>
      </c>
      <c r="C258" s="57">
        <v>1462.71</v>
      </c>
      <c r="D258" s="55" t="s">
        <v>124</v>
      </c>
      <c r="E258" s="60">
        <v>45196</v>
      </c>
      <c r="F258" s="161">
        <v>3850</v>
      </c>
      <c r="G258" s="161">
        <v>3258</v>
      </c>
      <c r="H258" s="161">
        <v>2938</v>
      </c>
    </row>
    <row r="259" spans="1:8" s="59" customFormat="1" x14ac:dyDescent="0.25">
      <c r="A259" s="55" t="s">
        <v>162</v>
      </c>
      <c r="B259" s="57">
        <v>838.33</v>
      </c>
      <c r="C259" s="57">
        <v>838.33</v>
      </c>
      <c r="D259" s="55" t="s">
        <v>124</v>
      </c>
      <c r="E259" s="60">
        <v>45196</v>
      </c>
      <c r="F259" s="161">
        <v>4150</v>
      </c>
      <c r="G259" s="161">
        <v>3290</v>
      </c>
      <c r="H259" s="161">
        <v>2922</v>
      </c>
    </row>
    <row r="260" spans="1:8" s="59" customFormat="1" x14ac:dyDescent="0.25">
      <c r="A260" s="55" t="s">
        <v>163</v>
      </c>
      <c r="B260" s="57">
        <v>122.379744</v>
      </c>
      <c r="C260" s="57">
        <v>122.97</v>
      </c>
      <c r="D260" s="55" t="s">
        <v>160</v>
      </c>
      <c r="E260" s="60">
        <v>45196</v>
      </c>
      <c r="F260" s="161">
        <v>4811</v>
      </c>
      <c r="G260" s="161">
        <v>3557</v>
      </c>
      <c r="H260" s="161">
        <v>3210</v>
      </c>
    </row>
    <row r="261" spans="1:8" s="59" customFormat="1" x14ac:dyDescent="0.25">
      <c r="A261" s="55" t="s">
        <v>163</v>
      </c>
      <c r="B261" s="57">
        <v>136.38220799999999</v>
      </c>
      <c r="C261" s="57">
        <v>137.04</v>
      </c>
      <c r="D261" s="55" t="s">
        <v>160</v>
      </c>
      <c r="E261" s="60">
        <v>45196</v>
      </c>
      <c r="F261" s="161">
        <v>4811</v>
      </c>
      <c r="G261" s="161">
        <v>3557</v>
      </c>
      <c r="H261" s="161">
        <v>3210</v>
      </c>
    </row>
    <row r="262" spans="1:8" s="59" customFormat="1" x14ac:dyDescent="0.25">
      <c r="A262" s="55" t="s">
        <v>152</v>
      </c>
      <c r="B262" s="57">
        <v>1433.615456</v>
      </c>
      <c r="C262" s="57">
        <v>1440.53</v>
      </c>
      <c r="D262" s="55" t="s">
        <v>160</v>
      </c>
      <c r="E262" s="60">
        <v>45196</v>
      </c>
      <c r="F262" s="161">
        <v>3868</v>
      </c>
      <c r="G262" s="161">
        <v>3422</v>
      </c>
      <c r="H262" s="161">
        <v>3099</v>
      </c>
    </row>
    <row r="263" spans="1:8" s="59" customFormat="1" x14ac:dyDescent="0.25">
      <c r="A263" s="55" t="s">
        <v>125</v>
      </c>
      <c r="B263" s="57">
        <v>418.46169600000002</v>
      </c>
      <c r="C263" s="57">
        <v>420.48</v>
      </c>
      <c r="D263" s="55" t="s">
        <v>160</v>
      </c>
      <c r="E263" s="60">
        <v>45196</v>
      </c>
      <c r="F263" s="161">
        <v>3791</v>
      </c>
      <c r="G263" s="161">
        <v>3375</v>
      </c>
      <c r="H263" s="161">
        <v>3033</v>
      </c>
    </row>
    <row r="264" spans="1:8" s="59" customFormat="1" x14ac:dyDescent="0.25">
      <c r="A264" s="55" t="s">
        <v>127</v>
      </c>
      <c r="B264" s="57">
        <v>118.239712</v>
      </c>
      <c r="C264" s="57">
        <v>118.81</v>
      </c>
      <c r="D264" s="55" t="s">
        <v>160</v>
      </c>
      <c r="E264" s="60">
        <v>45196</v>
      </c>
      <c r="F264" s="161">
        <v>4735</v>
      </c>
      <c r="G264" s="161">
        <v>3629</v>
      </c>
      <c r="H264" s="161">
        <v>3182</v>
      </c>
    </row>
    <row r="265" spans="1:8" s="59" customFormat="1" x14ac:dyDescent="0.25">
      <c r="A265" s="55" t="s">
        <v>127</v>
      </c>
      <c r="B265" s="57">
        <v>333.98912000000001</v>
      </c>
      <c r="C265" s="57">
        <v>335.6</v>
      </c>
      <c r="D265" s="55" t="s">
        <v>160</v>
      </c>
      <c r="E265" s="60">
        <v>45196</v>
      </c>
      <c r="F265" s="161">
        <v>4735</v>
      </c>
      <c r="G265" s="161">
        <v>3629</v>
      </c>
      <c r="H265" s="161">
        <v>3182</v>
      </c>
    </row>
    <row r="266" spans="1:8" s="59" customFormat="1" x14ac:dyDescent="0.25">
      <c r="A266" s="55" t="s">
        <v>128</v>
      </c>
      <c r="B266" s="57">
        <v>375.10083200000003</v>
      </c>
      <c r="C266" s="57">
        <v>376.91</v>
      </c>
      <c r="D266" s="55" t="s">
        <v>160</v>
      </c>
      <c r="E266" s="60">
        <v>45196</v>
      </c>
      <c r="F266" s="161">
        <v>4219</v>
      </c>
      <c r="G266" s="161">
        <v>3397</v>
      </c>
      <c r="H266" s="161">
        <v>3072</v>
      </c>
    </row>
    <row r="267" spans="1:8" s="59" customFormat="1" x14ac:dyDescent="0.25">
      <c r="A267" s="55" t="s">
        <v>121</v>
      </c>
      <c r="B267" s="57">
        <v>3522.12</v>
      </c>
      <c r="C267" s="57">
        <v>3706.92</v>
      </c>
      <c r="D267" s="55">
        <v>161006992</v>
      </c>
      <c r="E267" s="60">
        <v>45197</v>
      </c>
      <c r="F267" s="161">
        <v>4208</v>
      </c>
      <c r="G267" s="161">
        <v>2841</v>
      </c>
      <c r="H267" s="161">
        <v>2431</v>
      </c>
    </row>
    <row r="268" spans="1:8" s="59" customFormat="1" x14ac:dyDescent="0.25">
      <c r="A268" s="55" t="s">
        <v>136</v>
      </c>
      <c r="B268" s="57">
        <v>3718.76</v>
      </c>
      <c r="C268" s="57">
        <v>3837.49</v>
      </c>
      <c r="D268" s="55">
        <v>161011792</v>
      </c>
      <c r="E268" s="60">
        <v>45197</v>
      </c>
      <c r="F268" s="161">
        <v>4878</v>
      </c>
      <c r="G268" s="161">
        <v>3132</v>
      </c>
      <c r="H268" s="161">
        <v>2715</v>
      </c>
    </row>
    <row r="269" spans="1:8" s="59" customFormat="1" x14ac:dyDescent="0.25">
      <c r="A269" s="55" t="s">
        <v>141</v>
      </c>
      <c r="B269" s="57">
        <v>4094</v>
      </c>
      <c r="C269" s="57">
        <v>4094</v>
      </c>
      <c r="D269" s="55">
        <v>461000028</v>
      </c>
      <c r="E269" s="60">
        <v>45197</v>
      </c>
      <c r="F269" s="161">
        <v>4091</v>
      </c>
      <c r="G269" s="161">
        <v>2353</v>
      </c>
      <c r="H269" s="161">
        <v>2040</v>
      </c>
    </row>
    <row r="270" spans="1:8" s="59" customFormat="1" x14ac:dyDescent="0.25">
      <c r="A270" s="55" t="s">
        <v>123</v>
      </c>
      <c r="B270" s="57">
        <v>1181.31</v>
      </c>
      <c r="C270" s="57">
        <v>1181.31</v>
      </c>
      <c r="D270" s="55" t="s">
        <v>124</v>
      </c>
      <c r="E270" s="60">
        <v>45197</v>
      </c>
      <c r="F270" s="161">
        <v>3850</v>
      </c>
      <c r="G270" s="161">
        <v>3258</v>
      </c>
      <c r="H270" s="161">
        <v>2938</v>
      </c>
    </row>
    <row r="271" spans="1:8" s="59" customFormat="1" x14ac:dyDescent="0.25">
      <c r="A271" s="55" t="s">
        <v>162</v>
      </c>
      <c r="B271" s="57">
        <v>1937.53</v>
      </c>
      <c r="C271" s="57">
        <v>1937.53</v>
      </c>
      <c r="D271" s="55" t="s">
        <v>124</v>
      </c>
      <c r="E271" s="60">
        <v>45197</v>
      </c>
      <c r="F271" s="161">
        <v>4150</v>
      </c>
      <c r="G271" s="161">
        <v>3290</v>
      </c>
      <c r="H271" s="161">
        <v>2922</v>
      </c>
    </row>
    <row r="272" spans="1:8" s="59" customFormat="1" x14ac:dyDescent="0.25">
      <c r="A272" s="55" t="s">
        <v>163</v>
      </c>
      <c r="B272" s="57">
        <v>152.72339199999999</v>
      </c>
      <c r="C272" s="57">
        <v>153.46</v>
      </c>
      <c r="D272" s="55" t="s">
        <v>160</v>
      </c>
      <c r="E272" s="60">
        <v>45197</v>
      </c>
      <c r="F272" s="161">
        <v>4683</v>
      </c>
      <c r="G272" s="161">
        <v>3964</v>
      </c>
      <c r="H272" s="161">
        <v>3572</v>
      </c>
    </row>
    <row r="273" spans="1:8" s="59" customFormat="1" x14ac:dyDescent="0.25">
      <c r="A273" s="55" t="s">
        <v>163</v>
      </c>
      <c r="B273" s="57">
        <v>174.76707200000001</v>
      </c>
      <c r="C273" s="57">
        <v>175.61</v>
      </c>
      <c r="D273" s="55" t="s">
        <v>160</v>
      </c>
      <c r="E273" s="60">
        <v>45197</v>
      </c>
      <c r="F273" s="161">
        <v>4683</v>
      </c>
      <c r="G273" s="161">
        <v>3964</v>
      </c>
      <c r="H273" s="161">
        <v>3572</v>
      </c>
    </row>
    <row r="274" spans="1:8" s="59" customFormat="1" x14ac:dyDescent="0.25">
      <c r="A274" s="55" t="s">
        <v>152</v>
      </c>
      <c r="B274" s="57">
        <v>1314.8084800000001</v>
      </c>
      <c r="C274" s="57">
        <v>1321.15</v>
      </c>
      <c r="D274" s="55" t="s">
        <v>160</v>
      </c>
      <c r="E274" s="60">
        <v>45197</v>
      </c>
      <c r="F274" s="161">
        <v>3850</v>
      </c>
      <c r="G274" s="161">
        <v>3509</v>
      </c>
      <c r="H274" s="161">
        <v>3157</v>
      </c>
    </row>
    <row r="275" spans="1:8" s="59" customFormat="1" x14ac:dyDescent="0.25">
      <c r="A275" s="55" t="s">
        <v>125</v>
      </c>
      <c r="B275" s="57">
        <v>413.74444799999998</v>
      </c>
      <c r="C275" s="57">
        <v>415.74</v>
      </c>
      <c r="D275" s="55" t="s">
        <v>160</v>
      </c>
      <c r="E275" s="60">
        <v>45197</v>
      </c>
      <c r="F275" s="161">
        <v>4345</v>
      </c>
      <c r="G275" s="161">
        <v>3713</v>
      </c>
      <c r="H275" s="161">
        <v>3424</v>
      </c>
    </row>
    <row r="276" spans="1:8" s="59" customFormat="1" x14ac:dyDescent="0.25">
      <c r="A276" s="55" t="s">
        <v>127</v>
      </c>
      <c r="B276" s="57">
        <v>304.49139199999996</v>
      </c>
      <c r="C276" s="57">
        <v>305.95999999999998</v>
      </c>
      <c r="D276" s="55" t="s">
        <v>160</v>
      </c>
      <c r="E276" s="60">
        <v>45197</v>
      </c>
      <c r="F276" s="161">
        <v>3742</v>
      </c>
      <c r="G276" s="161">
        <v>3721</v>
      </c>
      <c r="H276" s="161">
        <v>3345</v>
      </c>
    </row>
    <row r="277" spans="1:8" s="59" customFormat="1" x14ac:dyDescent="0.25">
      <c r="A277" s="55" t="s">
        <v>127</v>
      </c>
      <c r="B277" s="57">
        <v>178.88720000000001</v>
      </c>
      <c r="C277" s="57">
        <v>179.75</v>
      </c>
      <c r="D277" s="55" t="s">
        <v>160</v>
      </c>
      <c r="E277" s="60">
        <v>45197</v>
      </c>
      <c r="F277" s="161">
        <v>3742</v>
      </c>
      <c r="G277" s="161">
        <v>3721</v>
      </c>
      <c r="H277" s="161">
        <v>3345</v>
      </c>
    </row>
    <row r="278" spans="1:8" s="59" customFormat="1" x14ac:dyDescent="0.25">
      <c r="A278" s="55" t="s">
        <v>128</v>
      </c>
      <c r="B278" s="57">
        <v>574.09107200000005</v>
      </c>
      <c r="C278" s="57">
        <v>576.86</v>
      </c>
      <c r="D278" s="55" t="s">
        <v>160</v>
      </c>
      <c r="E278" s="60">
        <v>45197</v>
      </c>
      <c r="F278" s="161">
        <v>4417</v>
      </c>
      <c r="G278" s="161">
        <v>3348</v>
      </c>
      <c r="H278" s="161">
        <v>3022</v>
      </c>
    </row>
    <row r="279" spans="1:8" s="59" customFormat="1" x14ac:dyDescent="0.25">
      <c r="A279" s="55" t="s">
        <v>138</v>
      </c>
      <c r="B279" s="57">
        <v>450.82</v>
      </c>
      <c r="C279" s="57">
        <v>450.82</v>
      </c>
      <c r="D279" s="55" t="s">
        <v>161</v>
      </c>
      <c r="E279" s="60">
        <v>45197</v>
      </c>
      <c r="F279" s="161">
        <v>3605</v>
      </c>
      <c r="G279" s="161">
        <v>3991</v>
      </c>
      <c r="H279" s="161">
        <v>3574</v>
      </c>
    </row>
    <row r="280" spans="1:8" s="59" customFormat="1" x14ac:dyDescent="0.25">
      <c r="A280" s="55" t="s">
        <v>129</v>
      </c>
      <c r="B280" s="57">
        <v>4057.42</v>
      </c>
      <c r="C280" s="57">
        <v>3836.75</v>
      </c>
      <c r="D280" s="55">
        <v>161001509</v>
      </c>
      <c r="E280" s="60">
        <v>45198</v>
      </c>
      <c r="F280" s="161">
        <v>4695</v>
      </c>
      <c r="G280" s="161">
        <v>4089</v>
      </c>
      <c r="H280" s="161">
        <v>3656</v>
      </c>
    </row>
    <row r="281" spans="1:8" s="59" customFormat="1" x14ac:dyDescent="0.25">
      <c r="A281" s="55" t="s">
        <v>122</v>
      </c>
      <c r="B281" s="57">
        <v>4023.76</v>
      </c>
      <c r="C281" s="57">
        <v>4134.97</v>
      </c>
      <c r="D281" s="55">
        <v>161011139</v>
      </c>
      <c r="E281" s="60">
        <v>45198</v>
      </c>
      <c r="F281" s="161">
        <v>4230</v>
      </c>
      <c r="G281" s="161">
        <v>3402</v>
      </c>
      <c r="H281" s="161">
        <v>2989</v>
      </c>
    </row>
    <row r="282" spans="1:8" s="59" customFormat="1" x14ac:dyDescent="0.25">
      <c r="A282" s="55" t="s">
        <v>122</v>
      </c>
      <c r="B282" s="57">
        <v>3647.8</v>
      </c>
      <c r="C282" s="57">
        <v>3828.55</v>
      </c>
      <c r="D282" s="55">
        <v>161011142</v>
      </c>
      <c r="E282" s="60">
        <v>45198</v>
      </c>
      <c r="F282" s="161">
        <v>4221</v>
      </c>
      <c r="G282" s="161">
        <v>3576</v>
      </c>
      <c r="H282" s="161">
        <v>3163</v>
      </c>
    </row>
    <row r="283" spans="1:8" s="59" customFormat="1" x14ac:dyDescent="0.25">
      <c r="A283" s="55" t="s">
        <v>123</v>
      </c>
      <c r="B283" s="57">
        <v>1522.65</v>
      </c>
      <c r="C283" s="57">
        <v>1522.65</v>
      </c>
      <c r="D283" s="55" t="s">
        <v>124</v>
      </c>
      <c r="E283" s="60">
        <v>45198</v>
      </c>
      <c r="F283" s="161">
        <v>3850</v>
      </c>
      <c r="G283" s="161">
        <v>3258</v>
      </c>
      <c r="H283" s="161">
        <v>2938</v>
      </c>
    </row>
    <row r="284" spans="1:8" s="59" customFormat="1" x14ac:dyDescent="0.25">
      <c r="A284" s="55" t="s">
        <v>162</v>
      </c>
      <c r="B284" s="57">
        <v>1628.03</v>
      </c>
      <c r="C284" s="57">
        <v>1628.03</v>
      </c>
      <c r="D284" s="55" t="s">
        <v>124</v>
      </c>
      <c r="E284" s="60">
        <v>45198</v>
      </c>
      <c r="F284" s="161">
        <v>4150</v>
      </c>
      <c r="G284" s="161">
        <v>3290</v>
      </c>
      <c r="H284" s="161">
        <v>2922</v>
      </c>
    </row>
    <row r="285" spans="1:8" s="59" customFormat="1" x14ac:dyDescent="0.25">
      <c r="A285" s="55" t="s">
        <v>163</v>
      </c>
      <c r="B285" s="57">
        <v>285.91100800000004</v>
      </c>
      <c r="C285" s="57">
        <v>287.29000000000002</v>
      </c>
      <c r="D285" s="55" t="s">
        <v>160</v>
      </c>
      <c r="E285" s="60">
        <v>45198</v>
      </c>
      <c r="F285" s="161">
        <v>4432</v>
      </c>
      <c r="G285" s="161">
        <v>4078</v>
      </c>
      <c r="H285" s="161">
        <v>3704</v>
      </c>
    </row>
    <row r="286" spans="1:8" s="59" customFormat="1" x14ac:dyDescent="0.25">
      <c r="A286" s="55" t="s">
        <v>163</v>
      </c>
      <c r="B286" s="57">
        <v>316.03571199999999</v>
      </c>
      <c r="C286" s="57">
        <v>317.56</v>
      </c>
      <c r="D286" s="55" t="s">
        <v>160</v>
      </c>
      <c r="E286" s="60">
        <v>45198</v>
      </c>
      <c r="F286" s="161">
        <v>4432</v>
      </c>
      <c r="G286" s="161">
        <v>4078</v>
      </c>
      <c r="H286" s="161">
        <v>3704</v>
      </c>
    </row>
    <row r="287" spans="1:8" s="59" customFormat="1" x14ac:dyDescent="0.25">
      <c r="A287" s="55" t="s">
        <v>152</v>
      </c>
      <c r="B287" s="57">
        <v>1562.891936</v>
      </c>
      <c r="C287" s="57">
        <v>1570.43</v>
      </c>
      <c r="D287" s="55" t="s">
        <v>160</v>
      </c>
      <c r="E287" s="60">
        <v>45198</v>
      </c>
      <c r="F287" s="161">
        <v>3960</v>
      </c>
      <c r="G287" s="161">
        <v>3228</v>
      </c>
      <c r="H287" s="161">
        <v>2900</v>
      </c>
    </row>
    <row r="288" spans="1:8" s="59" customFormat="1" x14ac:dyDescent="0.25">
      <c r="A288" s="55" t="s">
        <v>125</v>
      </c>
      <c r="B288" s="57">
        <v>408.78835199999997</v>
      </c>
      <c r="C288" s="57">
        <v>410.76</v>
      </c>
      <c r="D288" s="55" t="s">
        <v>160</v>
      </c>
      <c r="E288" s="60">
        <v>45198</v>
      </c>
      <c r="F288" s="161">
        <v>3879</v>
      </c>
      <c r="G288" s="161">
        <v>3281</v>
      </c>
      <c r="H288" s="161">
        <v>2914</v>
      </c>
    </row>
    <row r="289" spans="1:42" s="59" customFormat="1" x14ac:dyDescent="0.25">
      <c r="A289" s="55" t="s">
        <v>127</v>
      </c>
      <c r="B289" s="57">
        <v>181.73347200000001</v>
      </c>
      <c r="C289" s="57">
        <v>182.61</v>
      </c>
      <c r="D289" s="55" t="s">
        <v>160</v>
      </c>
      <c r="E289" s="60">
        <v>45198</v>
      </c>
      <c r="F289" s="161">
        <v>3449</v>
      </c>
      <c r="G289" s="161">
        <v>3616</v>
      </c>
      <c r="H289" s="161">
        <v>3191</v>
      </c>
    </row>
    <row r="290" spans="1:42" s="59" customFormat="1" x14ac:dyDescent="0.25">
      <c r="A290" s="55" t="s">
        <v>127</v>
      </c>
      <c r="B290" s="57">
        <v>254.93043200000002</v>
      </c>
      <c r="C290" s="57">
        <v>256.16000000000003</v>
      </c>
      <c r="D290" s="55" t="s">
        <v>160</v>
      </c>
      <c r="E290" s="60">
        <v>45198</v>
      </c>
      <c r="F290" s="161">
        <v>3449</v>
      </c>
      <c r="G290" s="161">
        <v>3616</v>
      </c>
      <c r="H290" s="161">
        <v>3191</v>
      </c>
    </row>
    <row r="291" spans="1:42" s="59" customFormat="1" x14ac:dyDescent="0.25">
      <c r="A291" s="55" t="s">
        <v>128</v>
      </c>
      <c r="B291" s="57">
        <v>486.00592</v>
      </c>
      <c r="C291" s="57">
        <v>488.35</v>
      </c>
      <c r="D291" s="55" t="s">
        <v>160</v>
      </c>
      <c r="E291" s="60">
        <v>45198</v>
      </c>
      <c r="F291" s="161">
        <v>4074</v>
      </c>
      <c r="G291" s="161">
        <v>3622</v>
      </c>
      <c r="H291" s="161">
        <v>3245</v>
      </c>
    </row>
    <row r="292" spans="1:42" s="59" customFormat="1" x14ac:dyDescent="0.25">
      <c r="A292" s="55" t="s">
        <v>138</v>
      </c>
      <c r="B292" s="57">
        <v>310.32</v>
      </c>
      <c r="C292" s="57">
        <v>310.32</v>
      </c>
      <c r="D292" s="55" t="s">
        <v>161</v>
      </c>
      <c r="E292" s="60">
        <v>45198</v>
      </c>
      <c r="F292" s="161">
        <v>4613</v>
      </c>
      <c r="G292" s="161">
        <v>3479</v>
      </c>
      <c r="H292" s="161">
        <v>3091</v>
      </c>
    </row>
    <row r="293" spans="1:42" s="59" customFormat="1" x14ac:dyDescent="0.25">
      <c r="A293" s="55" t="s">
        <v>123</v>
      </c>
      <c r="B293" s="57">
        <v>1689.95</v>
      </c>
      <c r="C293" s="57">
        <v>1689.95</v>
      </c>
      <c r="D293" s="55" t="s">
        <v>124</v>
      </c>
      <c r="E293" s="60">
        <v>45199</v>
      </c>
      <c r="F293" s="161">
        <v>3850</v>
      </c>
      <c r="G293" s="161">
        <v>3258</v>
      </c>
      <c r="H293" s="161">
        <v>2938</v>
      </c>
    </row>
    <row r="294" spans="1:42" s="59" customFormat="1" x14ac:dyDescent="0.25">
      <c r="A294" s="55" t="s">
        <v>162</v>
      </c>
      <c r="B294" s="57">
        <v>1866.85</v>
      </c>
      <c r="C294" s="57">
        <v>1866.85</v>
      </c>
      <c r="D294" s="55" t="s">
        <v>124</v>
      </c>
      <c r="E294" s="60">
        <v>45199</v>
      </c>
      <c r="F294" s="161">
        <v>4150</v>
      </c>
      <c r="G294" s="161">
        <v>3290</v>
      </c>
      <c r="H294" s="161">
        <v>2922</v>
      </c>
    </row>
    <row r="295" spans="1:42" s="59" customFormat="1" x14ac:dyDescent="0.25">
      <c r="A295" s="55" t="s">
        <v>163</v>
      </c>
      <c r="B295" s="57">
        <v>275.849536</v>
      </c>
      <c r="C295" s="57">
        <v>277.18</v>
      </c>
      <c r="D295" s="55" t="s">
        <v>160</v>
      </c>
      <c r="E295" s="60">
        <v>45199</v>
      </c>
      <c r="F295" s="161">
        <v>4445</v>
      </c>
      <c r="G295" s="161">
        <v>2589</v>
      </c>
      <c r="H295" s="161">
        <v>2226</v>
      </c>
    </row>
    <row r="296" spans="1:42" s="59" customFormat="1" x14ac:dyDescent="0.25">
      <c r="A296" s="55" t="s">
        <v>163</v>
      </c>
      <c r="B296" s="57">
        <v>269.42</v>
      </c>
      <c r="C296" s="57">
        <v>275.05</v>
      </c>
      <c r="D296" s="55" t="s">
        <v>160</v>
      </c>
      <c r="E296" s="60">
        <v>45199</v>
      </c>
      <c r="F296" s="161">
        <v>4445</v>
      </c>
      <c r="G296" s="161">
        <v>2589</v>
      </c>
      <c r="H296" s="161">
        <v>2226</v>
      </c>
    </row>
    <row r="297" spans="1:42" s="59" customFormat="1" x14ac:dyDescent="0.25">
      <c r="A297" s="55" t="s">
        <v>152</v>
      </c>
      <c r="B297" s="57">
        <v>1344.68732</v>
      </c>
      <c r="C297" s="57">
        <v>1345.36</v>
      </c>
      <c r="D297" s="55" t="s">
        <v>160</v>
      </c>
      <c r="E297" s="60">
        <v>45199</v>
      </c>
      <c r="F297" s="161">
        <v>4408</v>
      </c>
      <c r="G297" s="161">
        <v>2954</v>
      </c>
      <c r="H297" s="161">
        <v>2569</v>
      </c>
    </row>
    <row r="298" spans="1:42" s="59" customFormat="1" x14ac:dyDescent="0.25">
      <c r="A298" s="55" t="s">
        <v>125</v>
      </c>
      <c r="B298" s="57">
        <v>296.19142399999998</v>
      </c>
      <c r="C298" s="57">
        <v>297.62</v>
      </c>
      <c r="D298" s="55" t="s">
        <v>160</v>
      </c>
      <c r="E298" s="60">
        <v>45199</v>
      </c>
      <c r="F298" s="161">
        <v>4322</v>
      </c>
      <c r="G298" s="161">
        <v>2520</v>
      </c>
      <c r="H298" s="161">
        <v>2210</v>
      </c>
    </row>
    <row r="299" spans="1:42" s="59" customFormat="1" x14ac:dyDescent="0.25">
      <c r="A299" s="55" t="s">
        <v>127</v>
      </c>
      <c r="B299" s="57">
        <v>211.042112</v>
      </c>
      <c r="C299" s="57">
        <v>212.06</v>
      </c>
      <c r="D299" s="55" t="s">
        <v>160</v>
      </c>
      <c r="E299" s="60">
        <v>45199</v>
      </c>
      <c r="F299" s="161">
        <v>4143</v>
      </c>
      <c r="G299" s="161">
        <v>2941</v>
      </c>
      <c r="H299" s="161">
        <v>2604</v>
      </c>
    </row>
    <row r="300" spans="1:42" s="59" customFormat="1" x14ac:dyDescent="0.25">
      <c r="A300" s="55" t="s">
        <v>127</v>
      </c>
      <c r="B300" s="57">
        <v>352.71355499999999</v>
      </c>
      <c r="C300" s="57">
        <v>352.89</v>
      </c>
      <c r="D300" s="55" t="s">
        <v>160</v>
      </c>
      <c r="E300" s="60">
        <v>45199</v>
      </c>
      <c r="F300" s="161">
        <v>4143</v>
      </c>
      <c r="G300" s="161">
        <v>2941</v>
      </c>
      <c r="H300" s="161">
        <v>2604</v>
      </c>
    </row>
    <row r="301" spans="1:42" s="59" customFormat="1" x14ac:dyDescent="0.25">
      <c r="A301" s="55" t="s">
        <v>128</v>
      </c>
      <c r="B301" s="57">
        <v>559.541248</v>
      </c>
      <c r="C301" s="57">
        <v>562.24</v>
      </c>
      <c r="D301" s="55" t="s">
        <v>160</v>
      </c>
      <c r="E301" s="60">
        <v>45199</v>
      </c>
      <c r="F301" s="161">
        <v>4156</v>
      </c>
      <c r="G301" s="161">
        <v>2714</v>
      </c>
      <c r="H301" s="161">
        <v>2399</v>
      </c>
    </row>
    <row r="302" spans="1:42" s="59" customFormat="1" x14ac:dyDescent="0.25">
      <c r="A302" s="55" t="s">
        <v>138</v>
      </c>
      <c r="B302" s="57">
        <v>426.22</v>
      </c>
      <c r="C302" s="57">
        <v>426.22</v>
      </c>
      <c r="D302" s="55" t="s">
        <v>161</v>
      </c>
      <c r="E302" s="60">
        <v>45199</v>
      </c>
      <c r="F302" s="161">
        <v>3492</v>
      </c>
      <c r="G302" s="161">
        <v>2503</v>
      </c>
      <c r="H302" s="161">
        <v>2172</v>
      </c>
    </row>
    <row r="303" spans="1:42" s="64" customFormat="1" x14ac:dyDescent="0.25">
      <c r="A303" s="61" t="s">
        <v>145</v>
      </c>
      <c r="B303" s="62" t="s">
        <v>115</v>
      </c>
      <c r="C303" s="63">
        <f>SUM(C2:C302)</f>
        <v>583261.32999999973</v>
      </c>
      <c r="D303" s="62" t="s">
        <v>115</v>
      </c>
      <c r="E303" s="62" t="s">
        <v>115</v>
      </c>
      <c r="F303" s="159">
        <f>IF($C$303=0,0,ROUND(SUMPRODUCT($C$2:$C$302,F2:F302)/$C$303,2))</f>
        <v>4016.64</v>
      </c>
      <c r="G303" s="159">
        <f>IF($C$303=0,0,ROUND(SUMPRODUCT($C$2:$C$302,G2:G302)/$C$303,2))</f>
        <v>3564.52</v>
      </c>
      <c r="H303" s="159">
        <f>IF($C$303=0,0,ROUND(SUMPRODUCT($C$2:$C$302,H2:H302)/$C$303,2))</f>
        <v>3194.58</v>
      </c>
    </row>
    <row r="304" spans="1:42" s="67" customFormat="1" x14ac:dyDescent="0.25">
      <c r="A304" s="65"/>
      <c r="B304" s="65"/>
      <c r="C304" s="66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  <c r="AE304" s="65"/>
      <c r="AF304" s="65"/>
      <c r="AG304" s="65"/>
      <c r="AH304" s="65"/>
      <c r="AI304" s="65"/>
      <c r="AJ304" s="65"/>
      <c r="AK304" s="65"/>
      <c r="AL304" s="65"/>
      <c r="AM304" s="65"/>
      <c r="AN304" s="65"/>
      <c r="AO304" s="65"/>
      <c r="AP304" s="65"/>
    </row>
  </sheetData>
  <autoFilter ref="A1:H302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view="pageBreakPreview" zoomScaleSheetLayoutView="100" workbookViewId="0">
      <pane ySplit="1" topLeftCell="A2" activePane="bottomLeft" state="frozen"/>
      <selection activeCell="A3" sqref="A3:H302"/>
      <selection pane="bottomLeft" activeCell="A3" sqref="A3:H302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146</v>
      </c>
      <c r="B2" s="56" t="s">
        <v>115</v>
      </c>
      <c r="C2" s="57">
        <v>167.17</v>
      </c>
      <c r="D2" s="56" t="s">
        <v>115</v>
      </c>
      <c r="E2" s="56" t="s">
        <v>115</v>
      </c>
      <c r="F2" s="160">
        <v>3829.95</v>
      </c>
      <c r="G2" s="160">
        <v>4146.9799999999996</v>
      </c>
      <c r="H2" s="160">
        <v>3721.45</v>
      </c>
    </row>
    <row r="3" spans="1:8" s="59" customFormat="1" x14ac:dyDescent="0.25">
      <c r="A3" s="55"/>
      <c r="B3" s="57"/>
      <c r="C3" s="57"/>
      <c r="D3" s="55"/>
      <c r="E3" s="60"/>
      <c r="F3" s="160"/>
      <c r="G3" s="160"/>
      <c r="H3" s="160"/>
    </row>
    <row r="4" spans="1:8" s="59" customFormat="1" x14ac:dyDescent="0.25">
      <c r="A4" s="55"/>
      <c r="B4" s="57"/>
      <c r="C4" s="57"/>
      <c r="D4" s="55"/>
      <c r="E4" s="60"/>
      <c r="F4" s="160"/>
      <c r="G4" s="160"/>
      <c r="H4" s="160"/>
    </row>
    <row r="5" spans="1:8" s="59" customFormat="1" x14ac:dyDescent="0.25">
      <c r="A5" s="55"/>
      <c r="B5" s="57"/>
      <c r="C5" s="57"/>
      <c r="D5" s="55"/>
      <c r="E5" s="60"/>
      <c r="F5" s="160"/>
      <c r="G5" s="160"/>
      <c r="H5" s="160"/>
    </row>
    <row r="6" spans="1:8" s="64" customFormat="1" x14ac:dyDescent="0.25">
      <c r="A6" s="61" t="s">
        <v>145</v>
      </c>
      <c r="B6" s="62" t="s">
        <v>115</v>
      </c>
      <c r="C6" s="63">
        <f>SUM(C2:C5)</f>
        <v>167.17</v>
      </c>
      <c r="D6" s="62" t="s">
        <v>115</v>
      </c>
      <c r="E6" s="62" t="s">
        <v>115</v>
      </c>
      <c r="F6" s="159">
        <f>IF($C$6=0,0,ROUND(SUMPRODUCT($C$2:$C$5,F2:F5)/$C$6,2))</f>
        <v>3829.95</v>
      </c>
      <c r="G6" s="159">
        <f>IF($C$6=0,0,ROUND(SUMPRODUCT($C$2:$C$5,G2:G5)/$C$6,2))</f>
        <v>4146.9799999999996</v>
      </c>
      <c r="H6" s="159">
        <f>IF($C$6=0,0,ROUND(SUMPRODUCT($C$2:$C$5,H2:H5)/$C$6,2))</f>
        <v>3721.45</v>
      </c>
    </row>
  </sheetData>
  <autoFilter ref="A1:H5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view="pageBreakPreview" zoomScaleSheetLayoutView="100" workbookViewId="0">
      <pane ySplit="1" topLeftCell="A2" activePane="bottomLeft" state="frozen"/>
      <selection activeCell="A3" sqref="A3:H302"/>
      <selection pane="bottomLeft" activeCell="A3" sqref="A3:H302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150</v>
      </c>
      <c r="B2" s="56" t="s">
        <v>115</v>
      </c>
      <c r="C2" s="57">
        <v>0</v>
      </c>
      <c r="D2" s="56" t="s">
        <v>115</v>
      </c>
      <c r="E2" s="56" t="s">
        <v>115</v>
      </c>
      <c r="F2" s="160">
        <v>0</v>
      </c>
      <c r="G2" s="160">
        <v>0</v>
      </c>
      <c r="H2" s="160">
        <v>0</v>
      </c>
    </row>
    <row r="3" spans="1:8" s="59" customFormat="1" x14ac:dyDescent="0.25">
      <c r="A3" s="68" t="s">
        <v>155</v>
      </c>
      <c r="B3" s="57">
        <v>48.25</v>
      </c>
      <c r="C3" s="57">
        <v>48.25</v>
      </c>
      <c r="D3" s="55">
        <v>482000482</v>
      </c>
      <c r="E3" s="60" t="s">
        <v>164</v>
      </c>
      <c r="F3" s="160">
        <v>5013</v>
      </c>
      <c r="G3" s="160">
        <v>5013</v>
      </c>
      <c r="H3" s="160">
        <v>4636</v>
      </c>
    </row>
    <row r="4" spans="1:8" s="59" customFormat="1" x14ac:dyDescent="0.25">
      <c r="A4" s="68"/>
      <c r="B4" s="57"/>
      <c r="C4" s="57"/>
      <c r="D4" s="55"/>
      <c r="E4" s="60"/>
      <c r="F4" s="160"/>
      <c r="G4" s="160"/>
      <c r="H4" s="160"/>
    </row>
    <row r="5" spans="1:8" s="59" customFormat="1" x14ac:dyDescent="0.25">
      <c r="A5" s="68"/>
      <c r="B5" s="57"/>
      <c r="C5" s="57"/>
      <c r="D5" s="55"/>
      <c r="E5" s="60"/>
      <c r="F5" s="160"/>
      <c r="G5" s="160"/>
      <c r="H5" s="160"/>
    </row>
    <row r="6" spans="1:8" s="64" customFormat="1" x14ac:dyDescent="0.25">
      <c r="A6" s="61" t="s">
        <v>145</v>
      </c>
      <c r="B6" s="62" t="s">
        <v>115</v>
      </c>
      <c r="C6" s="63">
        <f>SUM(C2:C5)</f>
        <v>48.25</v>
      </c>
      <c r="D6" s="62" t="s">
        <v>115</v>
      </c>
      <c r="E6" s="62" t="s">
        <v>115</v>
      </c>
      <c r="F6" s="159">
        <f>IF($C$6=0,0,ROUND(SUMPRODUCT($C$2:$C$5,F2:F5)/$C$6,2))</f>
        <v>5013</v>
      </c>
      <c r="G6" s="159">
        <f>IF($C$6=0,0,ROUND(SUMPRODUCT($C$2:$C$5,G2:G5)/$C$6,2))</f>
        <v>5013</v>
      </c>
      <c r="H6" s="159">
        <f>IF($C$6=0,0,ROUND(SUMPRODUCT($C$2:$C$5,H2:H5)/$C$6,2))</f>
        <v>4636</v>
      </c>
    </row>
    <row r="8" spans="1:8" x14ac:dyDescent="0.25">
      <c r="C8" s="66"/>
    </row>
  </sheetData>
  <autoFilter ref="A1:H5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9"/>
  <sheetViews>
    <sheetView view="pageBreakPreview" zoomScaleSheetLayoutView="100" workbookViewId="0">
      <pane ySplit="1" topLeftCell="A222" activePane="bottomLeft" state="frozen"/>
      <selection activeCell="F14" sqref="F14"/>
      <selection pane="bottomLeft" activeCell="A262" sqref="A262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9" width="8" style="65"/>
    <col min="10" max="10" width="9.140625" style="65" bestFit="1" customWidth="1"/>
    <col min="11" max="16384" width="8" style="65"/>
  </cols>
  <sheetData>
    <row r="1" spans="1:11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11" s="59" customFormat="1" x14ac:dyDescent="0.25">
      <c r="A2" s="55" t="s">
        <v>114</v>
      </c>
      <c r="B2" s="56" t="s">
        <v>115</v>
      </c>
      <c r="C2" s="57">
        <v>245259.84</v>
      </c>
      <c r="D2" s="56" t="s">
        <v>115</v>
      </c>
      <c r="E2" s="56" t="s">
        <v>115</v>
      </c>
      <c r="F2" s="160">
        <v>3999.38</v>
      </c>
      <c r="G2" s="160">
        <v>3603.45</v>
      </c>
      <c r="H2" s="160">
        <v>3309.71</v>
      </c>
    </row>
    <row r="3" spans="1:11" s="59" customFormat="1" x14ac:dyDescent="0.25">
      <c r="A3" s="55" t="s">
        <v>119</v>
      </c>
      <c r="B3" s="57">
        <v>3984.25</v>
      </c>
      <c r="C3" s="57">
        <v>4100.75</v>
      </c>
      <c r="D3" s="55">
        <v>161004711</v>
      </c>
      <c r="E3" s="60">
        <v>45138</v>
      </c>
      <c r="F3" s="161">
        <v>3744</v>
      </c>
      <c r="G3" s="161">
        <v>4282</v>
      </c>
      <c r="H3" s="161">
        <v>3877</v>
      </c>
      <c r="J3" s="162"/>
      <c r="K3" s="162"/>
    </row>
    <row r="4" spans="1:11" s="59" customFormat="1" x14ac:dyDescent="0.25">
      <c r="A4" s="55" t="s">
        <v>122</v>
      </c>
      <c r="B4" s="57">
        <v>4080.57</v>
      </c>
      <c r="C4" s="57">
        <v>3676.2</v>
      </c>
      <c r="D4" s="55">
        <v>161010854</v>
      </c>
      <c r="E4" s="60">
        <v>45138</v>
      </c>
      <c r="F4" s="161">
        <v>4240</v>
      </c>
      <c r="G4" s="161">
        <v>3614</v>
      </c>
      <c r="H4" s="161">
        <v>3182</v>
      </c>
      <c r="J4" s="162"/>
      <c r="K4" s="162"/>
    </row>
    <row r="5" spans="1:11" s="59" customFormat="1" x14ac:dyDescent="0.25">
      <c r="A5" s="55" t="s">
        <v>122</v>
      </c>
      <c r="B5" s="57">
        <v>3873.41</v>
      </c>
      <c r="C5" s="57">
        <v>3860</v>
      </c>
      <c r="D5" s="55">
        <v>161010857</v>
      </c>
      <c r="E5" s="60">
        <v>45138</v>
      </c>
      <c r="F5" s="161">
        <v>4466</v>
      </c>
      <c r="G5" s="161">
        <v>4072</v>
      </c>
      <c r="H5" s="161">
        <v>3620</v>
      </c>
      <c r="J5" s="162"/>
      <c r="K5" s="162"/>
    </row>
    <row r="6" spans="1:11" s="59" customFormat="1" x14ac:dyDescent="0.25">
      <c r="A6" s="55" t="s">
        <v>159</v>
      </c>
      <c r="B6" s="57">
        <v>3465.9</v>
      </c>
      <c r="C6" s="57">
        <v>3365.28</v>
      </c>
      <c r="D6" s="55">
        <v>461000007</v>
      </c>
      <c r="E6" s="60">
        <v>45138</v>
      </c>
      <c r="F6" s="161">
        <v>4450</v>
      </c>
      <c r="G6" s="161">
        <v>3942</v>
      </c>
      <c r="H6" s="161">
        <v>3476</v>
      </c>
      <c r="J6" s="162"/>
      <c r="K6" s="162"/>
    </row>
    <row r="7" spans="1:11" s="59" customFormat="1" x14ac:dyDescent="0.25">
      <c r="A7" s="55" t="s">
        <v>156</v>
      </c>
      <c r="B7" s="57">
        <v>4112.05</v>
      </c>
      <c r="C7" s="57">
        <v>4293.1400000000003</v>
      </c>
      <c r="D7" s="55">
        <v>161001081</v>
      </c>
      <c r="E7" s="60">
        <v>45139</v>
      </c>
      <c r="F7" s="161">
        <v>2733</v>
      </c>
      <c r="G7" s="161">
        <v>4121</v>
      </c>
      <c r="H7" s="161">
        <v>3664</v>
      </c>
      <c r="J7" s="162"/>
      <c r="K7" s="162"/>
    </row>
    <row r="8" spans="1:11" s="59" customFormat="1" x14ac:dyDescent="0.25">
      <c r="A8" s="55" t="s">
        <v>129</v>
      </c>
      <c r="B8" s="57">
        <v>3761.94</v>
      </c>
      <c r="C8" s="57">
        <v>3501.03</v>
      </c>
      <c r="D8" s="55">
        <v>161001483</v>
      </c>
      <c r="E8" s="60">
        <v>45139</v>
      </c>
      <c r="F8" s="161">
        <v>4511</v>
      </c>
      <c r="G8" s="161">
        <v>4454</v>
      </c>
      <c r="H8" s="161">
        <v>3967</v>
      </c>
      <c r="J8" s="162"/>
      <c r="K8" s="162"/>
    </row>
    <row r="9" spans="1:11" s="59" customFormat="1" x14ac:dyDescent="0.25">
      <c r="A9" s="55" t="s">
        <v>143</v>
      </c>
      <c r="B9" s="57">
        <v>3722.59</v>
      </c>
      <c r="C9" s="57">
        <v>3428.17</v>
      </c>
      <c r="D9" s="55">
        <v>161003030</v>
      </c>
      <c r="E9" s="60">
        <v>45139</v>
      </c>
      <c r="F9" s="161">
        <v>2973</v>
      </c>
      <c r="G9" s="161">
        <v>3687</v>
      </c>
      <c r="H9" s="161">
        <v>3271</v>
      </c>
      <c r="J9" s="162"/>
      <c r="K9" s="162"/>
    </row>
    <row r="10" spans="1:11" s="59" customFormat="1" x14ac:dyDescent="0.25">
      <c r="A10" s="55" t="s">
        <v>123</v>
      </c>
      <c r="B10" s="57">
        <v>188.56</v>
      </c>
      <c r="C10" s="57">
        <v>188.56</v>
      </c>
      <c r="D10" s="55" t="s">
        <v>124</v>
      </c>
      <c r="E10" s="60">
        <v>45139</v>
      </c>
      <c r="F10" s="161">
        <v>3850</v>
      </c>
      <c r="G10" s="161">
        <v>3258</v>
      </c>
      <c r="H10" s="161">
        <v>2938</v>
      </c>
      <c r="J10" s="162"/>
      <c r="K10" s="162"/>
    </row>
    <row r="11" spans="1:11" s="59" customFormat="1" x14ac:dyDescent="0.25">
      <c r="A11" s="55" t="s">
        <v>152</v>
      </c>
      <c r="B11" s="57">
        <v>945.36</v>
      </c>
      <c r="C11" s="57">
        <v>945.83</v>
      </c>
      <c r="D11" s="55" t="s">
        <v>160</v>
      </c>
      <c r="E11" s="60">
        <v>45139</v>
      </c>
      <c r="F11" s="161">
        <v>4269</v>
      </c>
      <c r="G11" s="161">
        <v>3925</v>
      </c>
      <c r="H11" s="161">
        <v>3472</v>
      </c>
      <c r="J11" s="162"/>
      <c r="K11" s="162"/>
    </row>
    <row r="12" spans="1:11" s="59" customFormat="1" x14ac:dyDescent="0.25">
      <c r="A12" s="55" t="s">
        <v>125</v>
      </c>
      <c r="B12" s="57">
        <v>477.11</v>
      </c>
      <c r="C12" s="57">
        <v>477.35</v>
      </c>
      <c r="D12" s="55" t="s">
        <v>160</v>
      </c>
      <c r="E12" s="60">
        <v>45139</v>
      </c>
      <c r="F12" s="161">
        <v>5185</v>
      </c>
      <c r="G12" s="161">
        <v>3599</v>
      </c>
      <c r="H12" s="161">
        <v>3174</v>
      </c>
      <c r="J12" s="162"/>
      <c r="K12" s="162"/>
    </row>
    <row r="13" spans="1:11" s="59" customFormat="1" x14ac:dyDescent="0.25">
      <c r="A13" s="55" t="s">
        <v>127</v>
      </c>
      <c r="B13" s="57">
        <v>166.04</v>
      </c>
      <c r="C13" s="57">
        <v>166.12</v>
      </c>
      <c r="D13" s="55" t="s">
        <v>160</v>
      </c>
      <c r="E13" s="60">
        <v>45139</v>
      </c>
      <c r="F13" s="161">
        <v>4168</v>
      </c>
      <c r="G13" s="161">
        <v>4498</v>
      </c>
      <c r="H13" s="161">
        <v>3989</v>
      </c>
      <c r="J13" s="162"/>
      <c r="K13" s="162"/>
    </row>
    <row r="14" spans="1:11" s="59" customFormat="1" x14ac:dyDescent="0.25">
      <c r="A14" s="55" t="s">
        <v>127</v>
      </c>
      <c r="B14" s="57">
        <v>355.54</v>
      </c>
      <c r="C14" s="57">
        <v>355.72</v>
      </c>
      <c r="D14" s="55" t="s">
        <v>160</v>
      </c>
      <c r="E14" s="60">
        <v>45139</v>
      </c>
      <c r="F14" s="161">
        <v>4168</v>
      </c>
      <c r="G14" s="161">
        <v>4498</v>
      </c>
      <c r="H14" s="161">
        <v>3989</v>
      </c>
      <c r="J14" s="162"/>
      <c r="K14" s="162"/>
    </row>
    <row r="15" spans="1:11" s="59" customFormat="1" x14ac:dyDescent="0.25">
      <c r="A15" s="55" t="s">
        <v>138</v>
      </c>
      <c r="B15" s="57">
        <v>51.15</v>
      </c>
      <c r="C15" s="57">
        <v>51.15</v>
      </c>
      <c r="D15" s="55" t="s">
        <v>161</v>
      </c>
      <c r="E15" s="60">
        <v>45139</v>
      </c>
      <c r="F15" s="161">
        <v>3985</v>
      </c>
      <c r="G15" s="161">
        <v>3934</v>
      </c>
      <c r="H15" s="161">
        <v>3491</v>
      </c>
      <c r="J15" s="162"/>
      <c r="K15" s="162"/>
    </row>
    <row r="16" spans="1:11" s="59" customFormat="1" x14ac:dyDescent="0.25">
      <c r="A16" s="55" t="s">
        <v>117</v>
      </c>
      <c r="B16" s="57">
        <v>3830.99</v>
      </c>
      <c r="C16" s="57">
        <v>3559.57</v>
      </c>
      <c r="D16" s="55">
        <v>161001501</v>
      </c>
      <c r="E16" s="60">
        <v>45140</v>
      </c>
      <c r="F16" s="161">
        <v>3007</v>
      </c>
      <c r="G16" s="161">
        <v>2318</v>
      </c>
      <c r="H16" s="161">
        <v>2042</v>
      </c>
      <c r="J16" s="162"/>
      <c r="K16" s="162"/>
    </row>
    <row r="17" spans="1:11" s="59" customFormat="1" x14ac:dyDescent="0.25">
      <c r="A17" s="55" t="s">
        <v>131</v>
      </c>
      <c r="B17" s="57">
        <v>3976.46</v>
      </c>
      <c r="C17" s="57">
        <v>4095.31</v>
      </c>
      <c r="D17" s="55">
        <v>161004060</v>
      </c>
      <c r="E17" s="60">
        <v>45140</v>
      </c>
      <c r="F17" s="161">
        <v>3908</v>
      </c>
      <c r="G17" s="161">
        <v>3152</v>
      </c>
      <c r="H17" s="161">
        <v>2814</v>
      </c>
      <c r="J17" s="162"/>
      <c r="K17" s="162"/>
    </row>
    <row r="18" spans="1:11" s="59" customFormat="1" x14ac:dyDescent="0.25">
      <c r="A18" s="55" t="s">
        <v>130</v>
      </c>
      <c r="B18" s="57">
        <v>3870.59</v>
      </c>
      <c r="C18" s="57">
        <v>3910.58</v>
      </c>
      <c r="D18" s="55">
        <v>162006174</v>
      </c>
      <c r="E18" s="60">
        <v>45140</v>
      </c>
      <c r="F18" s="161">
        <v>3798</v>
      </c>
      <c r="G18" s="161">
        <v>4286</v>
      </c>
      <c r="H18" s="161">
        <v>4025</v>
      </c>
      <c r="J18" s="162"/>
      <c r="K18" s="162"/>
    </row>
    <row r="19" spans="1:11" s="59" customFormat="1" x14ac:dyDescent="0.25">
      <c r="A19" s="55" t="s">
        <v>125</v>
      </c>
      <c r="B19" s="57">
        <v>476.04</v>
      </c>
      <c r="C19" s="57">
        <v>476.28</v>
      </c>
      <c r="D19" s="55" t="s">
        <v>160</v>
      </c>
      <c r="E19" s="60">
        <v>45140</v>
      </c>
      <c r="F19" s="161">
        <v>5339</v>
      </c>
      <c r="G19" s="161">
        <v>4188</v>
      </c>
      <c r="H19" s="161">
        <v>3756</v>
      </c>
      <c r="J19" s="162"/>
      <c r="K19" s="162"/>
    </row>
    <row r="20" spans="1:11" s="59" customFormat="1" x14ac:dyDescent="0.25">
      <c r="A20" s="55" t="s">
        <v>127</v>
      </c>
      <c r="B20" s="57">
        <v>432.28</v>
      </c>
      <c r="C20" s="57">
        <v>432.5</v>
      </c>
      <c r="D20" s="55" t="s">
        <v>160</v>
      </c>
      <c r="E20" s="60">
        <v>45140</v>
      </c>
      <c r="F20" s="161">
        <v>3857</v>
      </c>
      <c r="G20" s="161">
        <v>3609</v>
      </c>
      <c r="H20" s="161">
        <v>3183</v>
      </c>
      <c r="J20" s="162"/>
      <c r="K20" s="162"/>
    </row>
    <row r="21" spans="1:11" s="59" customFormat="1" x14ac:dyDescent="0.25">
      <c r="A21" s="55" t="s">
        <v>136</v>
      </c>
      <c r="B21" s="57">
        <v>3927.8</v>
      </c>
      <c r="C21" s="57">
        <v>3714.02</v>
      </c>
      <c r="D21" s="55">
        <v>161011687</v>
      </c>
      <c r="E21" s="60">
        <v>45141</v>
      </c>
      <c r="F21" s="161">
        <v>4134</v>
      </c>
      <c r="G21" s="161">
        <v>4222</v>
      </c>
      <c r="H21" s="161">
        <v>3737</v>
      </c>
      <c r="J21" s="162"/>
      <c r="K21" s="162"/>
    </row>
    <row r="22" spans="1:11" s="59" customFormat="1" x14ac:dyDescent="0.25">
      <c r="A22" s="55" t="s">
        <v>152</v>
      </c>
      <c r="B22" s="57">
        <v>38.22</v>
      </c>
      <c r="C22" s="57">
        <v>38.24</v>
      </c>
      <c r="D22" s="55" t="s">
        <v>160</v>
      </c>
      <c r="E22" s="60">
        <v>45141</v>
      </c>
      <c r="F22" s="161">
        <v>4420</v>
      </c>
      <c r="G22" s="161">
        <v>3737</v>
      </c>
      <c r="H22" s="161">
        <v>3311</v>
      </c>
      <c r="J22" s="162"/>
      <c r="K22" s="162"/>
    </row>
    <row r="23" spans="1:11" s="59" customFormat="1" x14ac:dyDescent="0.25">
      <c r="A23" s="55" t="s">
        <v>125</v>
      </c>
      <c r="B23" s="57">
        <v>239.57</v>
      </c>
      <c r="C23" s="57">
        <v>239.69</v>
      </c>
      <c r="D23" s="55" t="s">
        <v>160</v>
      </c>
      <c r="E23" s="60">
        <v>45141</v>
      </c>
      <c r="F23" s="161">
        <v>5344</v>
      </c>
      <c r="G23" s="161">
        <v>4020</v>
      </c>
      <c r="H23" s="161">
        <v>3603</v>
      </c>
      <c r="J23" s="162"/>
      <c r="K23" s="162"/>
    </row>
    <row r="24" spans="1:11" s="59" customFormat="1" x14ac:dyDescent="0.25">
      <c r="A24" s="55" t="s">
        <v>127</v>
      </c>
      <c r="B24" s="57">
        <v>112.38</v>
      </c>
      <c r="C24" s="57">
        <v>112.44</v>
      </c>
      <c r="D24" s="55" t="s">
        <v>160</v>
      </c>
      <c r="E24" s="60">
        <v>45141</v>
      </c>
      <c r="F24" s="161">
        <v>4327</v>
      </c>
      <c r="G24" s="161">
        <v>4231</v>
      </c>
      <c r="H24" s="161">
        <v>3786</v>
      </c>
      <c r="J24" s="162"/>
      <c r="K24" s="162"/>
    </row>
    <row r="25" spans="1:11" s="59" customFormat="1" x14ac:dyDescent="0.25">
      <c r="A25" s="55" t="s">
        <v>138</v>
      </c>
      <c r="B25" s="57">
        <v>320.55</v>
      </c>
      <c r="C25" s="57">
        <v>320.55</v>
      </c>
      <c r="D25" s="55" t="s">
        <v>161</v>
      </c>
      <c r="E25" s="60">
        <v>45141</v>
      </c>
      <c r="F25" s="161">
        <v>4598</v>
      </c>
      <c r="G25" s="161">
        <v>4201</v>
      </c>
      <c r="H25" s="161">
        <v>3757</v>
      </c>
      <c r="J25" s="162"/>
      <c r="K25" s="162"/>
    </row>
    <row r="26" spans="1:11" s="59" customFormat="1" x14ac:dyDescent="0.25">
      <c r="A26" s="55" t="s">
        <v>129</v>
      </c>
      <c r="B26" s="57">
        <v>4048.48</v>
      </c>
      <c r="C26" s="57">
        <v>3778.85</v>
      </c>
      <c r="D26" s="55">
        <v>161001484</v>
      </c>
      <c r="E26" s="60">
        <v>45142</v>
      </c>
      <c r="F26" s="161">
        <v>4369</v>
      </c>
      <c r="G26" s="161">
        <v>4790</v>
      </c>
      <c r="H26" s="161">
        <v>4239</v>
      </c>
      <c r="J26" s="162"/>
      <c r="K26" s="162"/>
    </row>
    <row r="27" spans="1:11" s="59" customFormat="1" x14ac:dyDescent="0.25">
      <c r="A27" s="55" t="s">
        <v>159</v>
      </c>
      <c r="B27" s="57">
        <v>3145.7</v>
      </c>
      <c r="C27" s="57">
        <v>3008.25</v>
      </c>
      <c r="D27" s="55">
        <v>461000008</v>
      </c>
      <c r="E27" s="60">
        <v>45142</v>
      </c>
      <c r="F27" s="161">
        <v>4450</v>
      </c>
      <c r="G27" s="161">
        <v>2834</v>
      </c>
      <c r="H27" s="161">
        <v>2495</v>
      </c>
      <c r="J27" s="162"/>
      <c r="K27" s="162"/>
    </row>
    <row r="28" spans="1:11" s="59" customFormat="1" x14ac:dyDescent="0.25">
      <c r="A28" s="55" t="s">
        <v>123</v>
      </c>
      <c r="B28" s="57">
        <v>352.82</v>
      </c>
      <c r="C28" s="57">
        <v>352.82</v>
      </c>
      <c r="D28" s="55" t="s">
        <v>124</v>
      </c>
      <c r="E28" s="60">
        <v>45142</v>
      </c>
      <c r="F28" s="161">
        <v>3850</v>
      </c>
      <c r="G28" s="161">
        <v>3258</v>
      </c>
      <c r="H28" s="161">
        <v>2938</v>
      </c>
      <c r="J28" s="162"/>
      <c r="K28" s="162"/>
    </row>
    <row r="29" spans="1:11" s="59" customFormat="1" x14ac:dyDescent="0.25">
      <c r="A29" s="55" t="s">
        <v>152</v>
      </c>
      <c r="B29" s="57">
        <v>869.57</v>
      </c>
      <c r="C29" s="57">
        <v>870.01</v>
      </c>
      <c r="D29" s="55" t="s">
        <v>160</v>
      </c>
      <c r="E29" s="60">
        <v>45142</v>
      </c>
      <c r="F29" s="161">
        <v>4213</v>
      </c>
      <c r="G29" s="161">
        <v>4858</v>
      </c>
      <c r="H29" s="161">
        <v>4426</v>
      </c>
      <c r="J29" s="162"/>
      <c r="K29" s="162"/>
    </row>
    <row r="30" spans="1:11" s="59" customFormat="1" x14ac:dyDescent="0.25">
      <c r="A30" s="55" t="s">
        <v>125</v>
      </c>
      <c r="B30" s="57">
        <v>324.76</v>
      </c>
      <c r="C30" s="57">
        <v>324.92</v>
      </c>
      <c r="D30" s="55" t="s">
        <v>160</v>
      </c>
      <c r="E30" s="60">
        <v>45142</v>
      </c>
      <c r="F30" s="161">
        <v>5311</v>
      </c>
      <c r="G30" s="161">
        <v>4299</v>
      </c>
      <c r="H30" s="161">
        <v>3888</v>
      </c>
      <c r="J30" s="162"/>
      <c r="K30" s="162"/>
    </row>
    <row r="31" spans="1:11" s="59" customFormat="1" x14ac:dyDescent="0.25">
      <c r="A31" s="55" t="s">
        <v>127</v>
      </c>
      <c r="B31" s="57">
        <v>85.73</v>
      </c>
      <c r="C31" s="57">
        <v>85.77</v>
      </c>
      <c r="D31" s="55" t="s">
        <v>160</v>
      </c>
      <c r="E31" s="60">
        <v>45142</v>
      </c>
      <c r="F31" s="161">
        <v>4524</v>
      </c>
      <c r="G31" s="161">
        <v>4569</v>
      </c>
      <c r="H31" s="161">
        <v>4073</v>
      </c>
      <c r="J31" s="162"/>
      <c r="K31" s="162"/>
    </row>
    <row r="32" spans="1:11" s="59" customFormat="1" x14ac:dyDescent="0.25">
      <c r="A32" s="55" t="s">
        <v>127</v>
      </c>
      <c r="B32" s="57">
        <v>88.49</v>
      </c>
      <c r="C32" s="57">
        <v>88.53</v>
      </c>
      <c r="D32" s="55" t="s">
        <v>160</v>
      </c>
      <c r="E32" s="60">
        <v>45142</v>
      </c>
      <c r="F32" s="161">
        <v>4524</v>
      </c>
      <c r="G32" s="161">
        <v>4569</v>
      </c>
      <c r="H32" s="161">
        <v>4073</v>
      </c>
      <c r="J32" s="162"/>
      <c r="K32" s="162"/>
    </row>
    <row r="33" spans="1:11" s="59" customFormat="1" x14ac:dyDescent="0.25">
      <c r="A33" s="55" t="s">
        <v>138</v>
      </c>
      <c r="B33" s="57">
        <v>365.73</v>
      </c>
      <c r="C33" s="57">
        <v>365.73</v>
      </c>
      <c r="D33" s="55" t="s">
        <v>161</v>
      </c>
      <c r="E33" s="60">
        <v>45142</v>
      </c>
      <c r="F33" s="161">
        <v>4583</v>
      </c>
      <c r="G33" s="161">
        <v>4460</v>
      </c>
      <c r="H33" s="161">
        <v>3953</v>
      </c>
      <c r="J33" s="162"/>
      <c r="K33" s="162"/>
    </row>
    <row r="34" spans="1:11" s="59" customFormat="1" x14ac:dyDescent="0.25">
      <c r="A34" s="55" t="s">
        <v>143</v>
      </c>
      <c r="B34" s="57">
        <v>3764.8</v>
      </c>
      <c r="C34" s="57">
        <v>3233.35</v>
      </c>
      <c r="D34" s="55">
        <v>161003031</v>
      </c>
      <c r="E34" s="60">
        <v>45143</v>
      </c>
      <c r="F34" s="161">
        <v>3738</v>
      </c>
      <c r="G34" s="161">
        <v>3241</v>
      </c>
      <c r="H34" s="161">
        <v>2889</v>
      </c>
      <c r="J34" s="162"/>
      <c r="K34" s="162"/>
    </row>
    <row r="35" spans="1:11" s="59" customFormat="1" x14ac:dyDescent="0.25">
      <c r="A35" s="55" t="s">
        <v>122</v>
      </c>
      <c r="B35" s="57">
        <v>3888.44</v>
      </c>
      <c r="C35" s="57">
        <v>3792.2</v>
      </c>
      <c r="D35" s="55">
        <v>161010880</v>
      </c>
      <c r="E35" s="60">
        <v>45143</v>
      </c>
      <c r="F35" s="161">
        <v>4415</v>
      </c>
      <c r="G35" s="161">
        <v>3639</v>
      </c>
      <c r="H35" s="161">
        <v>3232</v>
      </c>
      <c r="J35" s="162"/>
      <c r="K35" s="162"/>
    </row>
    <row r="36" spans="1:11" s="59" customFormat="1" x14ac:dyDescent="0.25">
      <c r="A36" s="55" t="s">
        <v>123</v>
      </c>
      <c r="B36" s="57">
        <v>576.47</v>
      </c>
      <c r="C36" s="57">
        <v>576.47</v>
      </c>
      <c r="D36" s="55" t="s">
        <v>124</v>
      </c>
      <c r="E36" s="60">
        <v>45143</v>
      </c>
      <c r="F36" s="161">
        <v>3850</v>
      </c>
      <c r="G36" s="161">
        <v>3258</v>
      </c>
      <c r="H36" s="161">
        <v>2938</v>
      </c>
      <c r="J36" s="162"/>
      <c r="K36" s="162"/>
    </row>
    <row r="37" spans="1:11" s="59" customFormat="1" x14ac:dyDescent="0.25">
      <c r="A37" s="55" t="s">
        <v>152</v>
      </c>
      <c r="B37" s="57">
        <v>909.88</v>
      </c>
      <c r="C37" s="57">
        <v>910.34</v>
      </c>
      <c r="D37" s="55" t="s">
        <v>160</v>
      </c>
      <c r="E37" s="60">
        <v>45143</v>
      </c>
      <c r="F37" s="161">
        <v>4183</v>
      </c>
      <c r="G37" s="161">
        <v>2434</v>
      </c>
      <c r="H37" s="161">
        <v>2176</v>
      </c>
      <c r="J37" s="162"/>
      <c r="K37" s="162"/>
    </row>
    <row r="38" spans="1:11" s="59" customFormat="1" x14ac:dyDescent="0.25">
      <c r="A38" s="55" t="s">
        <v>125</v>
      </c>
      <c r="B38" s="57">
        <v>270.13</v>
      </c>
      <c r="C38" s="57">
        <v>270.27</v>
      </c>
      <c r="D38" s="55" t="s">
        <v>160</v>
      </c>
      <c r="E38" s="60">
        <v>45143</v>
      </c>
      <c r="F38" s="161">
        <v>5352</v>
      </c>
      <c r="G38" s="161">
        <v>2449</v>
      </c>
      <c r="H38" s="161">
        <v>2174</v>
      </c>
      <c r="J38" s="162"/>
      <c r="K38" s="162"/>
    </row>
    <row r="39" spans="1:11" s="59" customFormat="1" x14ac:dyDescent="0.25">
      <c r="A39" s="55" t="s">
        <v>127</v>
      </c>
      <c r="B39" s="57">
        <v>249.58</v>
      </c>
      <c r="C39" s="57">
        <v>249.7</v>
      </c>
      <c r="D39" s="55" t="s">
        <v>160</v>
      </c>
      <c r="E39" s="60">
        <v>45143</v>
      </c>
      <c r="F39" s="161">
        <v>5061</v>
      </c>
      <c r="G39" s="161">
        <v>3534</v>
      </c>
      <c r="H39" s="161">
        <v>3122</v>
      </c>
      <c r="J39" s="162"/>
      <c r="K39" s="162"/>
    </row>
    <row r="40" spans="1:11" s="59" customFormat="1" x14ac:dyDescent="0.25">
      <c r="A40" s="55" t="s">
        <v>127</v>
      </c>
      <c r="B40" s="57">
        <v>485.97</v>
      </c>
      <c r="C40" s="57">
        <v>486.21</v>
      </c>
      <c r="D40" s="55" t="s">
        <v>160</v>
      </c>
      <c r="E40" s="60">
        <v>45143</v>
      </c>
      <c r="F40" s="161">
        <v>5061</v>
      </c>
      <c r="G40" s="161">
        <v>3534</v>
      </c>
      <c r="H40" s="161">
        <v>3122</v>
      </c>
      <c r="J40" s="162"/>
      <c r="K40" s="162"/>
    </row>
    <row r="41" spans="1:11" s="59" customFormat="1" x14ac:dyDescent="0.25">
      <c r="A41" s="55" t="s">
        <v>134</v>
      </c>
      <c r="B41" s="57">
        <v>4139.55</v>
      </c>
      <c r="C41" s="57">
        <v>4468.8500000000004</v>
      </c>
      <c r="D41" s="55">
        <v>141000129</v>
      </c>
      <c r="E41" s="60">
        <v>45144</v>
      </c>
      <c r="F41" s="161">
        <v>4840</v>
      </c>
      <c r="G41" s="161">
        <v>3335</v>
      </c>
      <c r="H41" s="161">
        <v>2938</v>
      </c>
      <c r="J41" s="162"/>
      <c r="K41" s="162"/>
    </row>
    <row r="42" spans="1:11" s="59" customFormat="1" x14ac:dyDescent="0.25">
      <c r="A42" s="55" t="s">
        <v>129</v>
      </c>
      <c r="B42" s="57">
        <v>4055.39</v>
      </c>
      <c r="C42" s="57">
        <v>3835.87</v>
      </c>
      <c r="D42" s="55">
        <v>161001485</v>
      </c>
      <c r="E42" s="60">
        <v>45144</v>
      </c>
      <c r="F42" s="161">
        <v>4669</v>
      </c>
      <c r="G42" s="161">
        <v>4261</v>
      </c>
      <c r="H42" s="161">
        <v>3816</v>
      </c>
      <c r="J42" s="162"/>
      <c r="K42" s="162"/>
    </row>
    <row r="43" spans="1:11" s="59" customFormat="1" x14ac:dyDescent="0.25">
      <c r="A43" s="55" t="s">
        <v>131</v>
      </c>
      <c r="B43" s="57">
        <v>3971.6</v>
      </c>
      <c r="C43" s="57">
        <v>3932.4</v>
      </c>
      <c r="D43" s="55">
        <v>161004061</v>
      </c>
      <c r="E43" s="60">
        <v>45144</v>
      </c>
      <c r="F43" s="161">
        <v>4287</v>
      </c>
      <c r="G43" s="161">
        <v>2773</v>
      </c>
      <c r="H43" s="161">
        <v>2458</v>
      </c>
      <c r="J43" s="162"/>
      <c r="K43" s="162"/>
    </row>
    <row r="44" spans="1:11" s="59" customFormat="1" x14ac:dyDescent="0.25">
      <c r="A44" s="55" t="s">
        <v>122</v>
      </c>
      <c r="B44" s="57">
        <v>3680.56</v>
      </c>
      <c r="C44" s="57">
        <v>3073.19</v>
      </c>
      <c r="D44" s="55">
        <v>161010885</v>
      </c>
      <c r="E44" s="60">
        <v>45144</v>
      </c>
      <c r="F44" s="161">
        <v>4545</v>
      </c>
      <c r="G44" s="161">
        <v>3513</v>
      </c>
      <c r="H44" s="161">
        <v>3087</v>
      </c>
      <c r="J44" s="162"/>
      <c r="K44" s="162"/>
    </row>
    <row r="45" spans="1:11" s="59" customFormat="1" x14ac:dyDescent="0.25">
      <c r="A45" s="55" t="s">
        <v>123</v>
      </c>
      <c r="B45" s="57">
        <v>648.64</v>
      </c>
      <c r="C45" s="57">
        <v>648.64</v>
      </c>
      <c r="D45" s="55" t="s">
        <v>124</v>
      </c>
      <c r="E45" s="60">
        <v>45144</v>
      </c>
      <c r="F45" s="161">
        <v>3850</v>
      </c>
      <c r="G45" s="161">
        <v>3258</v>
      </c>
      <c r="H45" s="161">
        <v>2938</v>
      </c>
      <c r="J45" s="162"/>
      <c r="K45" s="162"/>
    </row>
    <row r="46" spans="1:11" s="59" customFormat="1" x14ac:dyDescent="0.25">
      <c r="A46" s="55" t="s">
        <v>152</v>
      </c>
      <c r="B46" s="57">
        <v>1036.4100000000001</v>
      </c>
      <c r="C46" s="57">
        <v>1036.93</v>
      </c>
      <c r="D46" s="55" t="s">
        <v>160</v>
      </c>
      <c r="E46" s="60">
        <v>45144</v>
      </c>
      <c r="F46" s="161">
        <v>4925</v>
      </c>
      <c r="G46" s="161">
        <v>2368</v>
      </c>
      <c r="H46" s="161">
        <v>2106</v>
      </c>
      <c r="J46" s="162"/>
      <c r="K46" s="162"/>
    </row>
    <row r="47" spans="1:11" s="59" customFormat="1" x14ac:dyDescent="0.25">
      <c r="A47" s="55" t="s">
        <v>125</v>
      </c>
      <c r="B47" s="57">
        <v>177.92</v>
      </c>
      <c r="C47" s="57">
        <v>178.01</v>
      </c>
      <c r="D47" s="55" t="s">
        <v>160</v>
      </c>
      <c r="E47" s="60">
        <v>45144</v>
      </c>
      <c r="F47" s="161">
        <v>4549</v>
      </c>
      <c r="G47" s="161">
        <v>2449</v>
      </c>
      <c r="H47" s="161">
        <v>2170</v>
      </c>
      <c r="J47" s="162"/>
      <c r="K47" s="162"/>
    </row>
    <row r="48" spans="1:11" s="59" customFormat="1" x14ac:dyDescent="0.25">
      <c r="A48" s="55" t="s">
        <v>127</v>
      </c>
      <c r="B48" s="57">
        <v>219.06</v>
      </c>
      <c r="C48" s="57">
        <v>219.17</v>
      </c>
      <c r="D48" s="55" t="s">
        <v>160</v>
      </c>
      <c r="E48" s="60">
        <v>45144</v>
      </c>
      <c r="F48" s="161">
        <v>3957</v>
      </c>
      <c r="G48" s="161">
        <v>3250</v>
      </c>
      <c r="H48" s="161">
        <v>2861</v>
      </c>
      <c r="J48" s="162"/>
      <c r="K48" s="162"/>
    </row>
    <row r="49" spans="1:11" s="59" customFormat="1" x14ac:dyDescent="0.25">
      <c r="A49" s="55" t="s">
        <v>127</v>
      </c>
      <c r="B49" s="57">
        <v>439.84</v>
      </c>
      <c r="C49" s="57">
        <v>440.06</v>
      </c>
      <c r="D49" s="55" t="s">
        <v>160</v>
      </c>
      <c r="E49" s="60">
        <v>45144</v>
      </c>
      <c r="F49" s="161">
        <v>3957</v>
      </c>
      <c r="G49" s="161">
        <v>3250</v>
      </c>
      <c r="H49" s="161">
        <v>2861</v>
      </c>
      <c r="J49" s="162"/>
      <c r="K49" s="162"/>
    </row>
    <row r="50" spans="1:11" s="59" customFormat="1" x14ac:dyDescent="0.25">
      <c r="A50" s="55" t="s">
        <v>138</v>
      </c>
      <c r="B50" s="57">
        <v>39.549999999999997</v>
      </c>
      <c r="C50" s="57">
        <v>39.549999999999997</v>
      </c>
      <c r="D50" s="55" t="s">
        <v>161</v>
      </c>
      <c r="E50" s="60">
        <v>45144</v>
      </c>
      <c r="F50" s="161">
        <v>3985</v>
      </c>
      <c r="G50" s="161">
        <v>2334</v>
      </c>
      <c r="H50" s="161">
        <v>2044</v>
      </c>
      <c r="J50" s="162"/>
      <c r="K50" s="162"/>
    </row>
    <row r="51" spans="1:11" s="59" customFormat="1" x14ac:dyDescent="0.25">
      <c r="A51" s="55" t="s">
        <v>119</v>
      </c>
      <c r="B51" s="57">
        <v>3674.34</v>
      </c>
      <c r="C51" s="57">
        <v>3711.04</v>
      </c>
      <c r="D51" s="55">
        <v>161004716</v>
      </c>
      <c r="E51" s="60">
        <v>45145</v>
      </c>
      <c r="F51" s="161">
        <v>3752</v>
      </c>
      <c r="G51" s="161">
        <v>3602</v>
      </c>
      <c r="H51" s="161">
        <v>3166</v>
      </c>
      <c r="J51" s="162"/>
      <c r="K51" s="162"/>
    </row>
    <row r="52" spans="1:11" s="59" customFormat="1" x14ac:dyDescent="0.25">
      <c r="A52" s="55" t="s">
        <v>122</v>
      </c>
      <c r="B52" s="57">
        <v>3975.11</v>
      </c>
      <c r="C52" s="57">
        <v>3293.8</v>
      </c>
      <c r="D52" s="55">
        <v>161010888</v>
      </c>
      <c r="E52" s="60">
        <v>45145</v>
      </c>
      <c r="F52" s="161">
        <v>4580</v>
      </c>
      <c r="G52" s="161">
        <v>3378</v>
      </c>
      <c r="H52" s="161">
        <v>2976</v>
      </c>
      <c r="J52" s="162"/>
      <c r="K52" s="162"/>
    </row>
    <row r="53" spans="1:11" s="59" customFormat="1" x14ac:dyDescent="0.25">
      <c r="A53" s="55" t="s">
        <v>130</v>
      </c>
      <c r="B53" s="57">
        <v>3958.4</v>
      </c>
      <c r="C53" s="57">
        <v>3949.27</v>
      </c>
      <c r="D53" s="55">
        <v>162006195</v>
      </c>
      <c r="E53" s="60">
        <v>45145</v>
      </c>
      <c r="F53" s="161">
        <v>4039</v>
      </c>
      <c r="G53" s="161">
        <v>3566</v>
      </c>
      <c r="H53" s="161">
        <v>3136</v>
      </c>
      <c r="J53" s="162"/>
      <c r="K53" s="162"/>
    </row>
    <row r="54" spans="1:11" s="59" customFormat="1" x14ac:dyDescent="0.25">
      <c r="A54" s="55" t="s">
        <v>123</v>
      </c>
      <c r="B54" s="57">
        <v>427.73</v>
      </c>
      <c r="C54" s="57">
        <v>427.73</v>
      </c>
      <c r="D54" s="55" t="s">
        <v>124</v>
      </c>
      <c r="E54" s="60">
        <v>45145</v>
      </c>
      <c r="F54" s="161">
        <v>3850</v>
      </c>
      <c r="G54" s="161">
        <v>3258</v>
      </c>
      <c r="H54" s="161">
        <v>2938</v>
      </c>
      <c r="J54" s="162"/>
      <c r="K54" s="162"/>
    </row>
    <row r="55" spans="1:11" s="59" customFormat="1" x14ac:dyDescent="0.25">
      <c r="A55" s="55" t="s">
        <v>152</v>
      </c>
      <c r="B55" s="57">
        <v>1265.3800000000001</v>
      </c>
      <c r="C55" s="57">
        <v>1266.01</v>
      </c>
      <c r="D55" s="55" t="s">
        <v>160</v>
      </c>
      <c r="E55" s="60">
        <v>45145</v>
      </c>
      <c r="F55" s="161">
        <v>4019</v>
      </c>
      <c r="G55" s="161">
        <v>2755</v>
      </c>
      <c r="H55" s="161">
        <v>2435</v>
      </c>
      <c r="J55" s="162"/>
      <c r="K55" s="162"/>
    </row>
    <row r="56" spans="1:11" s="59" customFormat="1" x14ac:dyDescent="0.25">
      <c r="A56" s="55" t="s">
        <v>125</v>
      </c>
      <c r="B56" s="57">
        <v>356.94</v>
      </c>
      <c r="C56" s="57">
        <v>357.12</v>
      </c>
      <c r="D56" s="55" t="s">
        <v>160</v>
      </c>
      <c r="E56" s="60">
        <v>45145</v>
      </c>
      <c r="F56" s="161">
        <v>5203</v>
      </c>
      <c r="G56" s="161">
        <v>2558</v>
      </c>
      <c r="H56" s="161">
        <v>2244</v>
      </c>
      <c r="J56" s="162"/>
      <c r="K56" s="162"/>
    </row>
    <row r="57" spans="1:11" s="59" customFormat="1" x14ac:dyDescent="0.25">
      <c r="A57" s="55" t="s">
        <v>127</v>
      </c>
      <c r="B57" s="57">
        <v>58.3</v>
      </c>
      <c r="C57" s="57">
        <v>58.33</v>
      </c>
      <c r="D57" s="55" t="s">
        <v>160</v>
      </c>
      <c r="E57" s="60">
        <v>45145</v>
      </c>
      <c r="F57" s="161">
        <v>4307</v>
      </c>
      <c r="G57" s="161">
        <v>3047</v>
      </c>
      <c r="H57" s="161">
        <v>2686</v>
      </c>
      <c r="J57" s="162"/>
      <c r="K57" s="162"/>
    </row>
    <row r="58" spans="1:11" s="59" customFormat="1" x14ac:dyDescent="0.25">
      <c r="A58" s="55" t="s">
        <v>127</v>
      </c>
      <c r="B58" s="57">
        <v>448.44</v>
      </c>
      <c r="C58" s="57">
        <v>448.66</v>
      </c>
      <c r="D58" s="55" t="s">
        <v>160</v>
      </c>
      <c r="E58" s="60">
        <v>45145</v>
      </c>
      <c r="F58" s="161">
        <v>4307</v>
      </c>
      <c r="G58" s="161">
        <v>3047</v>
      </c>
      <c r="H58" s="161">
        <v>2686</v>
      </c>
      <c r="J58" s="162"/>
      <c r="K58" s="162"/>
    </row>
    <row r="59" spans="1:11" s="59" customFormat="1" x14ac:dyDescent="0.25">
      <c r="A59" s="55" t="s">
        <v>138</v>
      </c>
      <c r="B59" s="57">
        <v>258.56</v>
      </c>
      <c r="C59" s="57">
        <v>258.56</v>
      </c>
      <c r="D59" s="55" t="s">
        <v>161</v>
      </c>
      <c r="E59" s="60">
        <v>45145</v>
      </c>
      <c r="F59" s="161">
        <v>4910</v>
      </c>
      <c r="G59" s="161">
        <v>3318</v>
      </c>
      <c r="H59" s="161">
        <v>3139</v>
      </c>
      <c r="J59" s="162"/>
      <c r="K59" s="162"/>
    </row>
    <row r="60" spans="1:11" s="59" customFormat="1" x14ac:dyDescent="0.25">
      <c r="A60" s="55" t="s">
        <v>122</v>
      </c>
      <c r="B60" s="57">
        <v>3993.44</v>
      </c>
      <c r="C60" s="57">
        <v>3330.35</v>
      </c>
      <c r="D60" s="55">
        <v>161010895</v>
      </c>
      <c r="E60" s="60">
        <v>45146</v>
      </c>
      <c r="F60" s="161">
        <v>4271</v>
      </c>
      <c r="G60" s="161">
        <v>2204</v>
      </c>
      <c r="H60" s="161">
        <v>1952</v>
      </c>
      <c r="J60" s="162"/>
      <c r="K60" s="162"/>
    </row>
    <row r="61" spans="1:11" s="59" customFormat="1" x14ac:dyDescent="0.25">
      <c r="A61" s="55" t="s">
        <v>130</v>
      </c>
      <c r="B61" s="57">
        <v>3941.56</v>
      </c>
      <c r="C61" s="57">
        <v>4101.62</v>
      </c>
      <c r="D61" s="55">
        <v>162006199</v>
      </c>
      <c r="E61" s="60">
        <v>45146</v>
      </c>
      <c r="F61" s="161">
        <v>3624</v>
      </c>
      <c r="G61" s="161">
        <v>2855</v>
      </c>
      <c r="H61" s="161">
        <v>2536</v>
      </c>
      <c r="J61" s="162"/>
      <c r="K61" s="162"/>
    </row>
    <row r="62" spans="1:11" s="59" customFormat="1" x14ac:dyDescent="0.25">
      <c r="A62" s="55" t="s">
        <v>123</v>
      </c>
      <c r="B62" s="57">
        <v>145.43</v>
      </c>
      <c r="C62" s="57">
        <v>145.43</v>
      </c>
      <c r="D62" s="55" t="s">
        <v>124</v>
      </c>
      <c r="E62" s="60">
        <v>45146</v>
      </c>
      <c r="F62" s="161">
        <v>3850</v>
      </c>
      <c r="G62" s="161">
        <v>3258</v>
      </c>
      <c r="H62" s="161">
        <v>2938</v>
      </c>
      <c r="J62" s="162"/>
      <c r="K62" s="162"/>
    </row>
    <row r="63" spans="1:11" s="59" customFormat="1" x14ac:dyDescent="0.25">
      <c r="A63" s="55" t="s">
        <v>152</v>
      </c>
      <c r="B63" s="57">
        <v>1236.07</v>
      </c>
      <c r="C63" s="57">
        <v>1236.69</v>
      </c>
      <c r="D63" s="55" t="s">
        <v>160</v>
      </c>
      <c r="E63" s="60">
        <v>45146</v>
      </c>
      <c r="F63" s="161">
        <v>4416</v>
      </c>
      <c r="G63" s="161">
        <v>3931</v>
      </c>
      <c r="H63" s="161">
        <v>3520</v>
      </c>
      <c r="J63" s="162"/>
      <c r="K63" s="162"/>
    </row>
    <row r="64" spans="1:11" s="59" customFormat="1" x14ac:dyDescent="0.25">
      <c r="A64" s="55" t="s">
        <v>125</v>
      </c>
      <c r="B64" s="57">
        <v>657.49</v>
      </c>
      <c r="C64" s="57">
        <v>657.82</v>
      </c>
      <c r="D64" s="55" t="s">
        <v>160</v>
      </c>
      <c r="E64" s="60">
        <v>45146</v>
      </c>
      <c r="F64" s="161">
        <v>5500</v>
      </c>
      <c r="G64" s="161">
        <v>2941</v>
      </c>
      <c r="H64" s="161">
        <v>2595</v>
      </c>
      <c r="J64" s="162"/>
      <c r="K64" s="162"/>
    </row>
    <row r="65" spans="1:11" s="59" customFormat="1" x14ac:dyDescent="0.25">
      <c r="A65" s="55" t="s">
        <v>127</v>
      </c>
      <c r="B65" s="57">
        <v>227.72</v>
      </c>
      <c r="C65" s="57">
        <v>227.83</v>
      </c>
      <c r="D65" s="55" t="s">
        <v>160</v>
      </c>
      <c r="E65" s="60">
        <v>45146</v>
      </c>
      <c r="F65" s="161">
        <v>3598</v>
      </c>
      <c r="G65" s="161">
        <v>3404</v>
      </c>
      <c r="H65" s="161">
        <v>3035</v>
      </c>
      <c r="J65" s="162"/>
      <c r="K65" s="162"/>
    </row>
    <row r="66" spans="1:11" s="59" customFormat="1" x14ac:dyDescent="0.25">
      <c r="A66" s="55" t="s">
        <v>127</v>
      </c>
      <c r="B66" s="57">
        <v>308.10000000000002</v>
      </c>
      <c r="C66" s="57">
        <v>308.25</v>
      </c>
      <c r="D66" s="55" t="s">
        <v>160</v>
      </c>
      <c r="E66" s="60">
        <v>45146</v>
      </c>
      <c r="F66" s="161">
        <v>3598</v>
      </c>
      <c r="G66" s="161">
        <v>3404</v>
      </c>
      <c r="H66" s="161">
        <v>3035</v>
      </c>
      <c r="J66" s="162"/>
      <c r="K66" s="162"/>
    </row>
    <row r="67" spans="1:11" s="59" customFormat="1" x14ac:dyDescent="0.25">
      <c r="A67" s="55" t="s">
        <v>138</v>
      </c>
      <c r="B67" s="57">
        <v>401.67</v>
      </c>
      <c r="C67" s="57">
        <v>401.67</v>
      </c>
      <c r="D67" s="55" t="s">
        <v>161</v>
      </c>
      <c r="E67" s="60">
        <v>45146</v>
      </c>
      <c r="F67" s="161">
        <v>4228</v>
      </c>
      <c r="G67" s="161">
        <v>2854</v>
      </c>
      <c r="H67" s="161">
        <v>2530</v>
      </c>
      <c r="J67" s="162"/>
      <c r="K67" s="162"/>
    </row>
    <row r="68" spans="1:11" s="59" customFormat="1" x14ac:dyDescent="0.25">
      <c r="A68" s="55" t="s">
        <v>129</v>
      </c>
      <c r="B68" s="57">
        <v>3641.29</v>
      </c>
      <c r="C68" s="57">
        <v>3325.02</v>
      </c>
      <c r="D68" s="55">
        <v>161001486</v>
      </c>
      <c r="E68" s="60">
        <v>45147</v>
      </c>
      <c r="F68" s="161">
        <v>4383</v>
      </c>
      <c r="G68" s="161">
        <v>3157</v>
      </c>
      <c r="H68" s="161">
        <v>2831</v>
      </c>
      <c r="J68" s="162"/>
      <c r="K68" s="162"/>
    </row>
    <row r="69" spans="1:11" s="59" customFormat="1" x14ac:dyDescent="0.25">
      <c r="A69" s="55" t="s">
        <v>131</v>
      </c>
      <c r="B69" s="57">
        <v>3888.21</v>
      </c>
      <c r="C69" s="57">
        <v>3814.75</v>
      </c>
      <c r="D69" s="55">
        <v>161004062</v>
      </c>
      <c r="E69" s="60">
        <v>45147</v>
      </c>
      <c r="F69" s="161">
        <v>4426</v>
      </c>
      <c r="G69" s="161">
        <v>3166</v>
      </c>
      <c r="H69" s="161">
        <v>2793</v>
      </c>
      <c r="J69" s="162"/>
      <c r="K69" s="162"/>
    </row>
    <row r="70" spans="1:11" s="59" customFormat="1" x14ac:dyDescent="0.25">
      <c r="A70" s="55" t="s">
        <v>122</v>
      </c>
      <c r="B70" s="57">
        <v>4074.01</v>
      </c>
      <c r="C70" s="57">
        <v>3644.91</v>
      </c>
      <c r="D70" s="55">
        <v>161010901</v>
      </c>
      <c r="E70" s="60">
        <v>45147</v>
      </c>
      <c r="F70" s="161">
        <v>4435</v>
      </c>
      <c r="G70" s="161">
        <v>3051</v>
      </c>
      <c r="H70" s="161">
        <v>2696</v>
      </c>
      <c r="J70" s="162"/>
      <c r="K70" s="162"/>
    </row>
    <row r="71" spans="1:11" s="59" customFormat="1" x14ac:dyDescent="0.25">
      <c r="A71" s="55" t="s">
        <v>122</v>
      </c>
      <c r="B71" s="57">
        <v>4058.48</v>
      </c>
      <c r="C71" s="57">
        <v>3492.9</v>
      </c>
      <c r="D71" s="55">
        <v>161010902</v>
      </c>
      <c r="E71" s="60">
        <v>45147</v>
      </c>
      <c r="F71" s="161">
        <v>4209</v>
      </c>
      <c r="G71" s="161">
        <v>3100</v>
      </c>
      <c r="H71" s="161">
        <v>2697</v>
      </c>
      <c r="J71" s="162"/>
      <c r="K71" s="162"/>
    </row>
    <row r="72" spans="1:11" s="59" customFormat="1" x14ac:dyDescent="0.25">
      <c r="A72" s="55" t="s">
        <v>122</v>
      </c>
      <c r="B72" s="57">
        <v>4013.55</v>
      </c>
      <c r="C72" s="57">
        <v>3904.51</v>
      </c>
      <c r="D72" s="55">
        <v>161010906</v>
      </c>
      <c r="E72" s="60">
        <v>45147</v>
      </c>
      <c r="F72" s="161">
        <v>3893</v>
      </c>
      <c r="G72" s="161">
        <v>3451</v>
      </c>
      <c r="H72" s="161">
        <v>3071</v>
      </c>
      <c r="J72" s="162"/>
      <c r="K72" s="162"/>
    </row>
    <row r="73" spans="1:11" s="59" customFormat="1" x14ac:dyDescent="0.25">
      <c r="A73" s="55" t="s">
        <v>130</v>
      </c>
      <c r="B73" s="57">
        <v>3936.65</v>
      </c>
      <c r="C73" s="57">
        <v>3999.62</v>
      </c>
      <c r="D73" s="55">
        <v>162006202</v>
      </c>
      <c r="E73" s="60">
        <v>45147</v>
      </c>
      <c r="F73" s="161">
        <v>3768</v>
      </c>
      <c r="G73" s="161">
        <v>2855</v>
      </c>
      <c r="H73" s="161">
        <v>2536</v>
      </c>
      <c r="J73" s="162"/>
      <c r="K73" s="162"/>
    </row>
    <row r="74" spans="1:11" s="59" customFormat="1" x14ac:dyDescent="0.25">
      <c r="A74" s="55" t="s">
        <v>123</v>
      </c>
      <c r="B74" s="57">
        <v>427.06</v>
      </c>
      <c r="C74" s="57">
        <v>427.06</v>
      </c>
      <c r="D74" s="55" t="s">
        <v>124</v>
      </c>
      <c r="E74" s="60">
        <v>45147</v>
      </c>
      <c r="F74" s="161">
        <v>3850</v>
      </c>
      <c r="G74" s="161">
        <v>3258</v>
      </c>
      <c r="H74" s="161">
        <v>2938</v>
      </c>
      <c r="J74" s="162"/>
      <c r="K74" s="162"/>
    </row>
    <row r="75" spans="1:11" s="59" customFormat="1" x14ac:dyDescent="0.25">
      <c r="A75" s="55" t="s">
        <v>152</v>
      </c>
      <c r="B75" s="57">
        <v>1366.41</v>
      </c>
      <c r="C75" s="57">
        <v>1367.09</v>
      </c>
      <c r="D75" s="55" t="s">
        <v>160</v>
      </c>
      <c r="E75" s="60">
        <v>45147</v>
      </c>
      <c r="F75" s="161">
        <v>4270</v>
      </c>
      <c r="G75" s="161">
        <v>3796</v>
      </c>
      <c r="H75" s="161">
        <v>3377</v>
      </c>
      <c r="J75" s="162"/>
      <c r="K75" s="162"/>
    </row>
    <row r="76" spans="1:11" s="59" customFormat="1" x14ac:dyDescent="0.25">
      <c r="A76" s="55" t="s">
        <v>125</v>
      </c>
      <c r="B76" s="57">
        <v>472.47</v>
      </c>
      <c r="C76" s="57">
        <v>472.71</v>
      </c>
      <c r="D76" s="55" t="s">
        <v>160</v>
      </c>
      <c r="E76" s="60">
        <v>45147</v>
      </c>
      <c r="F76" s="161">
        <v>5437</v>
      </c>
      <c r="G76" s="161">
        <v>3500</v>
      </c>
      <c r="H76" s="161">
        <v>3136</v>
      </c>
      <c r="J76" s="162"/>
      <c r="K76" s="162"/>
    </row>
    <row r="77" spans="1:11" s="59" customFormat="1" x14ac:dyDescent="0.25">
      <c r="A77" s="55" t="s">
        <v>127</v>
      </c>
      <c r="B77" s="57">
        <v>201.92</v>
      </c>
      <c r="C77" s="57">
        <v>202.02</v>
      </c>
      <c r="D77" s="55" t="s">
        <v>160</v>
      </c>
      <c r="E77" s="60">
        <v>45147</v>
      </c>
      <c r="F77" s="161">
        <v>3938</v>
      </c>
      <c r="G77" s="161">
        <v>3469</v>
      </c>
      <c r="H77" s="161">
        <v>3188</v>
      </c>
      <c r="J77" s="162"/>
      <c r="K77" s="162"/>
    </row>
    <row r="78" spans="1:11" s="59" customFormat="1" x14ac:dyDescent="0.25">
      <c r="A78" s="55" t="s">
        <v>127</v>
      </c>
      <c r="B78" s="57">
        <v>423.32</v>
      </c>
      <c r="C78" s="57">
        <v>423.53</v>
      </c>
      <c r="D78" s="55" t="s">
        <v>160</v>
      </c>
      <c r="E78" s="60">
        <v>45147</v>
      </c>
      <c r="F78" s="161">
        <v>3938</v>
      </c>
      <c r="G78" s="161">
        <v>3469</v>
      </c>
      <c r="H78" s="161">
        <v>3188</v>
      </c>
      <c r="J78" s="162"/>
      <c r="K78" s="162"/>
    </row>
    <row r="79" spans="1:11" s="59" customFormat="1" x14ac:dyDescent="0.25">
      <c r="A79" s="55" t="s">
        <v>130</v>
      </c>
      <c r="B79" s="57">
        <v>3680.51</v>
      </c>
      <c r="C79" s="57">
        <v>3727.99</v>
      </c>
      <c r="D79" s="55">
        <v>162006207</v>
      </c>
      <c r="E79" s="60">
        <v>45148</v>
      </c>
      <c r="F79" s="161">
        <v>3863</v>
      </c>
      <c r="G79" s="161">
        <v>3415</v>
      </c>
      <c r="H79" s="161">
        <v>3080</v>
      </c>
      <c r="J79" s="162"/>
      <c r="K79" s="162"/>
    </row>
    <row r="80" spans="1:11" s="59" customFormat="1" x14ac:dyDescent="0.25">
      <c r="A80" s="55" t="s">
        <v>130</v>
      </c>
      <c r="B80" s="57">
        <v>4090.6</v>
      </c>
      <c r="C80" s="57">
        <v>4302.46</v>
      </c>
      <c r="D80" s="55">
        <v>162006208</v>
      </c>
      <c r="E80" s="60">
        <v>45148</v>
      </c>
      <c r="F80" s="161">
        <v>3461</v>
      </c>
      <c r="G80" s="161">
        <v>2810</v>
      </c>
      <c r="H80" s="161">
        <v>2512</v>
      </c>
      <c r="J80" s="162"/>
      <c r="K80" s="162"/>
    </row>
    <row r="81" spans="1:11" s="59" customFormat="1" x14ac:dyDescent="0.25">
      <c r="A81" s="55" t="s">
        <v>123</v>
      </c>
      <c r="B81" s="57">
        <v>807.97</v>
      </c>
      <c r="C81" s="57">
        <v>807.97</v>
      </c>
      <c r="D81" s="55" t="s">
        <v>124</v>
      </c>
      <c r="E81" s="60">
        <v>45148</v>
      </c>
      <c r="F81" s="161">
        <v>3850</v>
      </c>
      <c r="G81" s="161">
        <v>3258</v>
      </c>
      <c r="H81" s="161">
        <v>2938</v>
      </c>
      <c r="J81" s="162"/>
      <c r="K81" s="162"/>
    </row>
    <row r="82" spans="1:11" s="59" customFormat="1" x14ac:dyDescent="0.25">
      <c r="A82" s="55" t="s">
        <v>152</v>
      </c>
      <c r="B82" s="57">
        <v>1379.43</v>
      </c>
      <c r="C82" s="57">
        <v>1380.12</v>
      </c>
      <c r="D82" s="55" t="s">
        <v>160</v>
      </c>
      <c r="E82" s="60">
        <v>45148</v>
      </c>
      <c r="F82" s="161">
        <v>4298</v>
      </c>
      <c r="G82" s="161">
        <v>3558</v>
      </c>
      <c r="H82" s="161">
        <v>3161</v>
      </c>
      <c r="J82" s="162"/>
      <c r="K82" s="162"/>
    </row>
    <row r="83" spans="1:11" s="59" customFormat="1" x14ac:dyDescent="0.25">
      <c r="A83" s="55" t="s">
        <v>125</v>
      </c>
      <c r="B83" s="57">
        <v>625.33000000000004</v>
      </c>
      <c r="C83" s="57">
        <v>625.64</v>
      </c>
      <c r="D83" s="55" t="s">
        <v>160</v>
      </c>
      <c r="E83" s="60">
        <v>45148</v>
      </c>
      <c r="F83" s="161">
        <v>5120</v>
      </c>
      <c r="G83" s="161">
        <v>3491</v>
      </c>
      <c r="H83" s="161">
        <v>3118</v>
      </c>
      <c r="J83" s="162"/>
      <c r="K83" s="162"/>
    </row>
    <row r="84" spans="1:11" s="59" customFormat="1" x14ac:dyDescent="0.25">
      <c r="A84" s="55" t="s">
        <v>127</v>
      </c>
      <c r="B84" s="57">
        <v>232.89</v>
      </c>
      <c r="C84" s="57">
        <v>233.01</v>
      </c>
      <c r="D84" s="55" t="s">
        <v>160</v>
      </c>
      <c r="E84" s="60">
        <v>45148</v>
      </c>
      <c r="F84" s="161">
        <v>3605</v>
      </c>
      <c r="G84" s="161">
        <v>3128</v>
      </c>
      <c r="H84" s="161">
        <v>2755</v>
      </c>
      <c r="J84" s="162"/>
      <c r="K84" s="162"/>
    </row>
    <row r="85" spans="1:11" s="59" customFormat="1" x14ac:dyDescent="0.25">
      <c r="A85" s="55" t="s">
        <v>127</v>
      </c>
      <c r="B85" s="57">
        <v>271.45999999999998</v>
      </c>
      <c r="C85" s="57">
        <v>271.60000000000002</v>
      </c>
      <c r="D85" s="55" t="s">
        <v>160</v>
      </c>
      <c r="E85" s="60">
        <v>45148</v>
      </c>
      <c r="F85" s="161">
        <v>3605</v>
      </c>
      <c r="G85" s="161">
        <v>3128</v>
      </c>
      <c r="H85" s="161">
        <v>2755</v>
      </c>
      <c r="J85" s="162"/>
      <c r="K85" s="162"/>
    </row>
    <row r="86" spans="1:11" s="59" customFormat="1" x14ac:dyDescent="0.25">
      <c r="A86" s="55" t="s">
        <v>138</v>
      </c>
      <c r="B86" s="57">
        <v>176.79</v>
      </c>
      <c r="C86" s="57">
        <v>176.79</v>
      </c>
      <c r="D86" s="55" t="s">
        <v>161</v>
      </c>
      <c r="E86" s="60">
        <v>45148</v>
      </c>
      <c r="F86" s="161">
        <v>3814</v>
      </c>
      <c r="G86" s="161">
        <v>3059</v>
      </c>
      <c r="H86" s="161">
        <v>2679</v>
      </c>
      <c r="J86" s="162"/>
      <c r="K86" s="162"/>
    </row>
    <row r="87" spans="1:11" s="59" customFormat="1" x14ac:dyDescent="0.25">
      <c r="A87" s="55" t="s">
        <v>131</v>
      </c>
      <c r="B87" s="57">
        <v>3951.61</v>
      </c>
      <c r="C87" s="57">
        <v>3931.28</v>
      </c>
      <c r="D87" s="55">
        <v>141000338</v>
      </c>
      <c r="E87" s="60">
        <v>45149</v>
      </c>
      <c r="F87" s="161">
        <v>3873</v>
      </c>
      <c r="G87" s="161">
        <v>2651</v>
      </c>
      <c r="H87" s="161">
        <v>2386</v>
      </c>
      <c r="J87" s="162"/>
      <c r="K87" s="162"/>
    </row>
    <row r="88" spans="1:11" s="59" customFormat="1" x14ac:dyDescent="0.25">
      <c r="A88" s="55" t="s">
        <v>130</v>
      </c>
      <c r="B88" s="57">
        <v>3602.4</v>
      </c>
      <c r="C88" s="57">
        <v>3886.97</v>
      </c>
      <c r="D88" s="55">
        <v>162006210</v>
      </c>
      <c r="E88" s="60">
        <v>45149</v>
      </c>
      <c r="F88" s="161">
        <v>3933</v>
      </c>
      <c r="G88" s="161">
        <v>2817</v>
      </c>
      <c r="H88" s="161">
        <v>2547</v>
      </c>
      <c r="J88" s="162"/>
      <c r="K88" s="162"/>
    </row>
    <row r="89" spans="1:11" s="59" customFormat="1" x14ac:dyDescent="0.25">
      <c r="A89" s="55" t="s">
        <v>130</v>
      </c>
      <c r="B89" s="57">
        <v>3822.55</v>
      </c>
      <c r="C89" s="57">
        <v>3860.74</v>
      </c>
      <c r="D89" s="55">
        <v>162006214</v>
      </c>
      <c r="E89" s="60">
        <v>45149</v>
      </c>
      <c r="F89" s="161">
        <v>3203</v>
      </c>
      <c r="G89" s="161">
        <v>3593</v>
      </c>
      <c r="H89" s="161">
        <v>3185</v>
      </c>
      <c r="J89" s="162"/>
      <c r="K89" s="162"/>
    </row>
    <row r="90" spans="1:11" s="59" customFormat="1" x14ac:dyDescent="0.25">
      <c r="A90" s="55" t="s">
        <v>152</v>
      </c>
      <c r="B90" s="57">
        <v>1174.6400000000001</v>
      </c>
      <c r="C90" s="57">
        <v>1175.23</v>
      </c>
      <c r="D90" s="55" t="s">
        <v>160</v>
      </c>
      <c r="E90" s="60">
        <v>45149</v>
      </c>
      <c r="F90" s="161">
        <v>4324</v>
      </c>
      <c r="G90" s="161">
        <v>3010</v>
      </c>
      <c r="H90" s="161">
        <v>2646</v>
      </c>
      <c r="J90" s="162"/>
      <c r="K90" s="162"/>
    </row>
    <row r="91" spans="1:11" s="59" customFormat="1" x14ac:dyDescent="0.25">
      <c r="A91" s="55" t="s">
        <v>125</v>
      </c>
      <c r="B91" s="57">
        <v>447.59</v>
      </c>
      <c r="C91" s="57">
        <v>447.81</v>
      </c>
      <c r="D91" s="55" t="s">
        <v>160</v>
      </c>
      <c r="E91" s="60">
        <v>45149</v>
      </c>
      <c r="F91" s="161">
        <v>5112</v>
      </c>
      <c r="G91" s="161">
        <v>2273</v>
      </c>
      <c r="H91" s="161">
        <v>1984</v>
      </c>
      <c r="J91" s="162"/>
      <c r="K91" s="162"/>
    </row>
    <row r="92" spans="1:11" s="59" customFormat="1" x14ac:dyDescent="0.25">
      <c r="A92" s="55" t="s">
        <v>127</v>
      </c>
      <c r="B92" s="57">
        <v>279.77</v>
      </c>
      <c r="C92" s="57">
        <v>279.91000000000003</v>
      </c>
      <c r="D92" s="55" t="s">
        <v>160</v>
      </c>
      <c r="E92" s="60">
        <v>45149</v>
      </c>
      <c r="F92" s="161">
        <v>4606</v>
      </c>
      <c r="G92" s="161">
        <v>2320</v>
      </c>
      <c r="H92" s="161">
        <v>2064</v>
      </c>
      <c r="J92" s="162"/>
      <c r="K92" s="162"/>
    </row>
    <row r="93" spans="1:11" s="59" customFormat="1" x14ac:dyDescent="0.25">
      <c r="A93" s="55" t="s">
        <v>127</v>
      </c>
      <c r="B93" s="57">
        <v>386.53</v>
      </c>
      <c r="C93" s="57">
        <v>386.72</v>
      </c>
      <c r="D93" s="55" t="s">
        <v>160</v>
      </c>
      <c r="E93" s="60">
        <v>45149</v>
      </c>
      <c r="F93" s="161">
        <v>4606</v>
      </c>
      <c r="G93" s="161">
        <v>2320</v>
      </c>
      <c r="H93" s="161">
        <v>2064</v>
      </c>
      <c r="J93" s="162"/>
      <c r="K93" s="162"/>
    </row>
    <row r="94" spans="1:11" s="59" customFormat="1" x14ac:dyDescent="0.25">
      <c r="A94" s="55" t="s">
        <v>138</v>
      </c>
      <c r="B94" s="57">
        <v>551.20000000000005</v>
      </c>
      <c r="C94" s="57">
        <v>551.20000000000005</v>
      </c>
      <c r="D94" s="55" t="s">
        <v>161</v>
      </c>
      <c r="E94" s="60">
        <v>45149</v>
      </c>
      <c r="F94" s="161">
        <v>4185</v>
      </c>
      <c r="G94" s="161">
        <v>2595</v>
      </c>
      <c r="H94" s="161">
        <v>2317</v>
      </c>
      <c r="J94" s="162"/>
      <c r="K94" s="162"/>
    </row>
    <row r="95" spans="1:11" s="59" customFormat="1" x14ac:dyDescent="0.25">
      <c r="A95" s="55" t="s">
        <v>129</v>
      </c>
      <c r="B95" s="57">
        <v>4023.81</v>
      </c>
      <c r="C95" s="57">
        <v>3851.45</v>
      </c>
      <c r="D95" s="55">
        <v>161001487</v>
      </c>
      <c r="E95" s="60">
        <v>45150</v>
      </c>
      <c r="F95" s="161">
        <v>4615</v>
      </c>
      <c r="G95" s="161">
        <v>3732</v>
      </c>
      <c r="H95" s="161">
        <v>3388</v>
      </c>
      <c r="J95" s="162"/>
      <c r="K95" s="162"/>
    </row>
    <row r="96" spans="1:11" s="59" customFormat="1" x14ac:dyDescent="0.25">
      <c r="A96" s="55" t="s">
        <v>131</v>
      </c>
      <c r="B96" s="57">
        <v>3919.78</v>
      </c>
      <c r="C96" s="57">
        <v>3892.05</v>
      </c>
      <c r="D96" s="55">
        <v>161004063</v>
      </c>
      <c r="E96" s="60">
        <v>45150</v>
      </c>
      <c r="F96" s="161">
        <v>4065</v>
      </c>
      <c r="G96" s="161">
        <v>2413</v>
      </c>
      <c r="H96" s="161">
        <v>2156</v>
      </c>
      <c r="J96" s="162"/>
      <c r="K96" s="162"/>
    </row>
    <row r="97" spans="1:11" s="59" customFormat="1" x14ac:dyDescent="0.25">
      <c r="A97" s="55" t="s">
        <v>136</v>
      </c>
      <c r="B97" s="57">
        <v>3960.07</v>
      </c>
      <c r="C97" s="57">
        <v>3719.51</v>
      </c>
      <c r="D97" s="55">
        <v>161011701</v>
      </c>
      <c r="E97" s="60">
        <v>45150</v>
      </c>
      <c r="F97" s="161">
        <v>4589</v>
      </c>
      <c r="G97" s="161">
        <v>3942</v>
      </c>
      <c r="H97" s="161">
        <v>3493</v>
      </c>
      <c r="J97" s="162"/>
      <c r="K97" s="162"/>
    </row>
    <row r="98" spans="1:11" s="59" customFormat="1" x14ac:dyDescent="0.25">
      <c r="A98" s="55" t="s">
        <v>152</v>
      </c>
      <c r="B98" s="57">
        <v>670.07</v>
      </c>
      <c r="C98" s="57">
        <v>670.41</v>
      </c>
      <c r="D98" s="55" t="s">
        <v>160</v>
      </c>
      <c r="E98" s="60">
        <v>45150</v>
      </c>
      <c r="F98" s="161">
        <v>5175</v>
      </c>
      <c r="G98" s="161">
        <v>3107</v>
      </c>
      <c r="H98" s="161">
        <v>2778</v>
      </c>
      <c r="J98" s="162"/>
      <c r="K98" s="162"/>
    </row>
    <row r="99" spans="1:11" s="59" customFormat="1" x14ac:dyDescent="0.25">
      <c r="A99" s="55" t="s">
        <v>125</v>
      </c>
      <c r="B99" s="57">
        <v>536.95000000000005</v>
      </c>
      <c r="C99" s="57">
        <v>537.22</v>
      </c>
      <c r="D99" s="55" t="s">
        <v>160</v>
      </c>
      <c r="E99" s="60">
        <v>45150</v>
      </c>
      <c r="F99" s="161">
        <v>5212</v>
      </c>
      <c r="G99" s="161">
        <v>3448</v>
      </c>
      <c r="H99" s="161">
        <v>3111</v>
      </c>
      <c r="J99" s="162"/>
      <c r="K99" s="162"/>
    </row>
    <row r="100" spans="1:11" s="59" customFormat="1" x14ac:dyDescent="0.25">
      <c r="A100" s="55" t="s">
        <v>127</v>
      </c>
      <c r="B100" s="57">
        <v>55.67</v>
      </c>
      <c r="C100" s="57">
        <v>55.7</v>
      </c>
      <c r="D100" s="55" t="s">
        <v>160</v>
      </c>
      <c r="E100" s="60">
        <v>45150</v>
      </c>
      <c r="F100" s="161">
        <v>4558</v>
      </c>
      <c r="G100" s="161">
        <v>2868</v>
      </c>
      <c r="H100" s="161">
        <v>2584</v>
      </c>
      <c r="J100" s="162"/>
      <c r="K100" s="162"/>
    </row>
    <row r="101" spans="1:11" s="59" customFormat="1" x14ac:dyDescent="0.25">
      <c r="A101" s="55" t="s">
        <v>127</v>
      </c>
      <c r="B101" s="57">
        <v>422.1</v>
      </c>
      <c r="C101" s="57">
        <v>422.31</v>
      </c>
      <c r="D101" s="55" t="s">
        <v>160</v>
      </c>
      <c r="E101" s="60">
        <v>45150</v>
      </c>
      <c r="F101" s="161">
        <v>4558</v>
      </c>
      <c r="G101" s="161">
        <v>2868</v>
      </c>
      <c r="H101" s="161">
        <v>2584</v>
      </c>
      <c r="J101" s="162"/>
      <c r="K101" s="162"/>
    </row>
    <row r="102" spans="1:11" s="59" customFormat="1" x14ac:dyDescent="0.25">
      <c r="A102" s="55" t="s">
        <v>138</v>
      </c>
      <c r="B102" s="57">
        <v>156.82</v>
      </c>
      <c r="C102" s="57">
        <v>156.82</v>
      </c>
      <c r="D102" s="55" t="s">
        <v>161</v>
      </c>
      <c r="E102" s="60">
        <v>45150</v>
      </c>
      <c r="F102" s="161">
        <v>3985</v>
      </c>
      <c r="G102" s="161">
        <v>3365</v>
      </c>
      <c r="H102" s="161">
        <v>3072</v>
      </c>
      <c r="J102" s="162"/>
      <c r="K102" s="162"/>
    </row>
    <row r="103" spans="1:11" s="59" customFormat="1" x14ac:dyDescent="0.25">
      <c r="A103" s="55" t="s">
        <v>134</v>
      </c>
      <c r="B103" s="57">
        <v>3761.04</v>
      </c>
      <c r="C103" s="57">
        <v>3546.83</v>
      </c>
      <c r="D103" s="55">
        <v>161001467</v>
      </c>
      <c r="E103" s="60">
        <v>45151</v>
      </c>
      <c r="F103" s="161">
        <v>5039</v>
      </c>
      <c r="G103" s="161">
        <v>4489</v>
      </c>
      <c r="H103" s="161">
        <v>4107</v>
      </c>
      <c r="J103" s="162"/>
      <c r="K103" s="162"/>
    </row>
    <row r="104" spans="1:11" s="59" customFormat="1" x14ac:dyDescent="0.25">
      <c r="A104" s="55" t="s">
        <v>131</v>
      </c>
      <c r="B104" s="57">
        <v>3899.11</v>
      </c>
      <c r="C104" s="57">
        <v>3911.26</v>
      </c>
      <c r="D104" s="55">
        <v>161004064</v>
      </c>
      <c r="E104" s="60">
        <v>45151</v>
      </c>
      <c r="F104" s="161">
        <v>4095</v>
      </c>
      <c r="G104" s="161">
        <v>2760</v>
      </c>
      <c r="H104" s="161">
        <v>2465</v>
      </c>
      <c r="J104" s="162"/>
      <c r="K104" s="162"/>
    </row>
    <row r="105" spans="1:11" s="59" customFormat="1" x14ac:dyDescent="0.25">
      <c r="A105" s="55" t="s">
        <v>123</v>
      </c>
      <c r="B105" s="57">
        <v>482.59</v>
      </c>
      <c r="C105" s="57">
        <v>482.59</v>
      </c>
      <c r="D105" s="55" t="s">
        <v>124</v>
      </c>
      <c r="E105" s="60">
        <v>45151</v>
      </c>
      <c r="F105" s="161">
        <v>3850</v>
      </c>
      <c r="G105" s="161">
        <v>3258</v>
      </c>
      <c r="H105" s="161">
        <v>2938</v>
      </c>
      <c r="J105" s="162"/>
      <c r="K105" s="162"/>
    </row>
    <row r="106" spans="1:11" s="59" customFormat="1" x14ac:dyDescent="0.25">
      <c r="A106" s="55" t="s">
        <v>152</v>
      </c>
      <c r="B106" s="57">
        <v>1136.2</v>
      </c>
      <c r="C106" s="57">
        <v>1136.77</v>
      </c>
      <c r="D106" s="55" t="s">
        <v>160</v>
      </c>
      <c r="E106" s="60">
        <v>45151</v>
      </c>
      <c r="F106" s="161">
        <v>5204</v>
      </c>
      <c r="G106" s="161">
        <v>2814</v>
      </c>
      <c r="H106" s="161">
        <v>2511</v>
      </c>
      <c r="J106" s="162"/>
      <c r="K106" s="162"/>
    </row>
    <row r="107" spans="1:11" s="59" customFormat="1" x14ac:dyDescent="0.25">
      <c r="A107" s="55" t="s">
        <v>125</v>
      </c>
      <c r="B107" s="57">
        <v>595.20000000000005</v>
      </c>
      <c r="C107" s="57">
        <v>595.5</v>
      </c>
      <c r="D107" s="55" t="s">
        <v>160</v>
      </c>
      <c r="E107" s="60">
        <v>45151</v>
      </c>
      <c r="F107" s="161">
        <v>4891</v>
      </c>
      <c r="G107" s="161">
        <v>2946</v>
      </c>
      <c r="H107" s="161">
        <v>2659</v>
      </c>
      <c r="J107" s="162"/>
      <c r="K107" s="162"/>
    </row>
    <row r="108" spans="1:11" s="59" customFormat="1" x14ac:dyDescent="0.25">
      <c r="A108" s="55" t="s">
        <v>127</v>
      </c>
      <c r="B108" s="57">
        <v>301.43</v>
      </c>
      <c r="C108" s="57">
        <v>301.58</v>
      </c>
      <c r="D108" s="55" t="s">
        <v>160</v>
      </c>
      <c r="E108" s="60">
        <v>45151</v>
      </c>
      <c r="F108" s="161">
        <v>4068</v>
      </c>
      <c r="G108" s="161">
        <v>2609</v>
      </c>
      <c r="H108" s="161">
        <v>2333</v>
      </c>
      <c r="J108" s="162"/>
      <c r="K108" s="162"/>
    </row>
    <row r="109" spans="1:11" s="59" customFormat="1" x14ac:dyDescent="0.25">
      <c r="A109" s="55" t="s">
        <v>138</v>
      </c>
      <c r="B109" s="57">
        <v>372.29</v>
      </c>
      <c r="C109" s="57">
        <v>372.29</v>
      </c>
      <c r="D109" s="55" t="s">
        <v>161</v>
      </c>
      <c r="E109" s="60">
        <v>45151</v>
      </c>
      <c r="F109" s="161">
        <v>4084</v>
      </c>
      <c r="G109" s="161">
        <v>4062</v>
      </c>
      <c r="H109" s="161">
        <v>3698</v>
      </c>
      <c r="J109" s="162"/>
      <c r="K109" s="162"/>
    </row>
    <row r="110" spans="1:11" s="59" customFormat="1" x14ac:dyDescent="0.25">
      <c r="A110" s="55" t="s">
        <v>129</v>
      </c>
      <c r="B110" s="57">
        <v>4099.3100000000004</v>
      </c>
      <c r="C110" s="57">
        <v>4015</v>
      </c>
      <c r="D110" s="55">
        <v>161001488</v>
      </c>
      <c r="E110" s="60">
        <v>45152</v>
      </c>
      <c r="F110" s="161">
        <v>4308</v>
      </c>
      <c r="G110" s="161">
        <v>5213</v>
      </c>
      <c r="H110" s="161">
        <v>4782</v>
      </c>
      <c r="J110" s="162"/>
      <c r="K110" s="162"/>
    </row>
    <row r="111" spans="1:11" s="59" customFormat="1" x14ac:dyDescent="0.25">
      <c r="A111" s="55" t="s">
        <v>140</v>
      </c>
      <c r="B111" s="57">
        <v>3966.55</v>
      </c>
      <c r="C111" s="57">
        <v>3814.52</v>
      </c>
      <c r="D111" s="55">
        <v>161002235</v>
      </c>
      <c r="E111" s="60">
        <v>45152</v>
      </c>
      <c r="F111" s="161">
        <v>3045</v>
      </c>
      <c r="G111" s="161">
        <v>3413</v>
      </c>
      <c r="H111" s="161">
        <v>3107</v>
      </c>
      <c r="J111" s="162"/>
      <c r="K111" s="162"/>
    </row>
    <row r="112" spans="1:11" s="59" customFormat="1" x14ac:dyDescent="0.25">
      <c r="A112" s="55" t="s">
        <v>131</v>
      </c>
      <c r="B112" s="57">
        <v>3968.4</v>
      </c>
      <c r="C112" s="57">
        <v>3989.93</v>
      </c>
      <c r="D112" s="55">
        <v>161004065</v>
      </c>
      <c r="E112" s="60">
        <v>45152</v>
      </c>
      <c r="F112" s="161">
        <v>4412</v>
      </c>
      <c r="G112" s="161">
        <v>3553</v>
      </c>
      <c r="H112" s="161">
        <v>3182</v>
      </c>
      <c r="J112" s="162"/>
      <c r="K112" s="162"/>
    </row>
    <row r="113" spans="1:11" s="59" customFormat="1" x14ac:dyDescent="0.25">
      <c r="A113" s="55" t="s">
        <v>123</v>
      </c>
      <c r="B113" s="57">
        <v>239.57</v>
      </c>
      <c r="C113" s="57">
        <v>239.57</v>
      </c>
      <c r="D113" s="55" t="s">
        <v>124</v>
      </c>
      <c r="E113" s="60">
        <v>45152</v>
      </c>
      <c r="F113" s="161">
        <v>3850</v>
      </c>
      <c r="G113" s="161">
        <v>3258</v>
      </c>
      <c r="H113" s="161">
        <v>2938</v>
      </c>
      <c r="J113" s="162"/>
      <c r="K113" s="162"/>
    </row>
    <row r="114" spans="1:11" s="59" customFormat="1" x14ac:dyDescent="0.25">
      <c r="A114" s="55" t="s">
        <v>152</v>
      </c>
      <c r="B114" s="57">
        <v>1227.95</v>
      </c>
      <c r="C114" s="57">
        <v>1228.56</v>
      </c>
      <c r="D114" s="55" t="s">
        <v>160</v>
      </c>
      <c r="E114" s="60">
        <v>45152</v>
      </c>
      <c r="F114" s="161">
        <v>4546</v>
      </c>
      <c r="G114" s="161">
        <v>3340</v>
      </c>
      <c r="H114" s="161">
        <v>3002</v>
      </c>
      <c r="J114" s="162"/>
      <c r="K114" s="162"/>
    </row>
    <row r="115" spans="1:11" s="59" customFormat="1" x14ac:dyDescent="0.25">
      <c r="A115" s="55" t="s">
        <v>125</v>
      </c>
      <c r="B115" s="57">
        <v>688.89</v>
      </c>
      <c r="C115" s="57">
        <v>689.23</v>
      </c>
      <c r="D115" s="55" t="s">
        <v>160</v>
      </c>
      <c r="E115" s="60">
        <v>45152</v>
      </c>
      <c r="F115" s="161">
        <v>4691</v>
      </c>
      <c r="G115" s="161">
        <v>3738</v>
      </c>
      <c r="H115" s="161">
        <v>3382</v>
      </c>
      <c r="J115" s="162"/>
      <c r="K115" s="162"/>
    </row>
    <row r="116" spans="1:11" s="59" customFormat="1" x14ac:dyDescent="0.25">
      <c r="A116" s="55" t="s">
        <v>127</v>
      </c>
      <c r="B116" s="57">
        <v>452.62</v>
      </c>
      <c r="C116" s="57">
        <v>452.85</v>
      </c>
      <c r="D116" s="55" t="s">
        <v>160</v>
      </c>
      <c r="E116" s="60">
        <v>45152</v>
      </c>
      <c r="F116" s="161">
        <v>2941</v>
      </c>
      <c r="G116" s="161">
        <v>3150</v>
      </c>
      <c r="H116" s="161">
        <v>2794</v>
      </c>
      <c r="J116" s="162"/>
      <c r="K116" s="162"/>
    </row>
    <row r="117" spans="1:11" s="59" customFormat="1" x14ac:dyDescent="0.25">
      <c r="A117" s="55" t="s">
        <v>138</v>
      </c>
      <c r="B117" s="57">
        <v>252.53</v>
      </c>
      <c r="C117" s="57">
        <v>252.53</v>
      </c>
      <c r="D117" s="55" t="s">
        <v>161</v>
      </c>
      <c r="E117" s="60">
        <v>45152</v>
      </c>
      <c r="F117" s="161">
        <v>4184</v>
      </c>
      <c r="G117" s="161">
        <v>4406</v>
      </c>
      <c r="H117" s="161">
        <v>3992</v>
      </c>
      <c r="J117" s="162"/>
      <c r="K117" s="162"/>
    </row>
    <row r="118" spans="1:11" s="59" customFormat="1" x14ac:dyDescent="0.25">
      <c r="A118" s="55" t="s">
        <v>135</v>
      </c>
      <c r="B118" s="57">
        <v>3423.45</v>
      </c>
      <c r="C118" s="57">
        <v>3486.24</v>
      </c>
      <c r="D118" s="55">
        <v>161002259</v>
      </c>
      <c r="E118" s="60">
        <v>45153</v>
      </c>
      <c r="F118" s="161">
        <v>3876</v>
      </c>
      <c r="G118" s="161">
        <v>3622</v>
      </c>
      <c r="H118" s="161">
        <v>3182</v>
      </c>
      <c r="J118" s="162"/>
      <c r="K118" s="162"/>
    </row>
    <row r="119" spans="1:11" s="59" customFormat="1" x14ac:dyDescent="0.25">
      <c r="A119" s="55" t="s">
        <v>123</v>
      </c>
      <c r="B119" s="57">
        <v>327.99</v>
      </c>
      <c r="C119" s="57">
        <v>327.99</v>
      </c>
      <c r="D119" s="55" t="s">
        <v>124</v>
      </c>
      <c r="E119" s="60">
        <v>45153</v>
      </c>
      <c r="F119" s="161">
        <v>3850</v>
      </c>
      <c r="G119" s="161">
        <v>3258</v>
      </c>
      <c r="H119" s="161">
        <v>2938</v>
      </c>
      <c r="J119" s="162"/>
      <c r="K119" s="162"/>
    </row>
    <row r="120" spans="1:11" s="59" customFormat="1" x14ac:dyDescent="0.25">
      <c r="A120" s="55" t="s">
        <v>152</v>
      </c>
      <c r="B120" s="57">
        <v>875.33</v>
      </c>
      <c r="C120" s="57">
        <v>875.77</v>
      </c>
      <c r="D120" s="55" t="s">
        <v>160</v>
      </c>
      <c r="E120" s="60">
        <v>45153</v>
      </c>
      <c r="F120" s="161">
        <v>4101</v>
      </c>
      <c r="G120" s="161">
        <v>3043</v>
      </c>
      <c r="H120" s="161">
        <v>2721</v>
      </c>
      <c r="J120" s="162"/>
      <c r="K120" s="162"/>
    </row>
    <row r="121" spans="1:11" s="59" customFormat="1" x14ac:dyDescent="0.25">
      <c r="A121" s="55" t="s">
        <v>125</v>
      </c>
      <c r="B121" s="57">
        <v>436.05</v>
      </c>
      <c r="C121" s="57">
        <v>436.27</v>
      </c>
      <c r="D121" s="55" t="s">
        <v>160</v>
      </c>
      <c r="E121" s="60">
        <v>45153</v>
      </c>
      <c r="F121" s="161">
        <v>5250</v>
      </c>
      <c r="G121" s="161">
        <v>2564</v>
      </c>
      <c r="H121" s="161">
        <v>2324</v>
      </c>
      <c r="J121" s="162"/>
      <c r="K121" s="162"/>
    </row>
    <row r="122" spans="1:11" s="59" customFormat="1" x14ac:dyDescent="0.25">
      <c r="A122" s="55" t="s">
        <v>127</v>
      </c>
      <c r="B122" s="57">
        <v>251.98</v>
      </c>
      <c r="C122" s="57">
        <v>252.11</v>
      </c>
      <c r="D122" s="55" t="s">
        <v>160</v>
      </c>
      <c r="E122" s="60">
        <v>45153</v>
      </c>
      <c r="F122" s="161">
        <v>3779</v>
      </c>
      <c r="G122" s="161">
        <v>2902</v>
      </c>
      <c r="H122" s="161">
        <v>2603</v>
      </c>
      <c r="J122" s="162"/>
      <c r="K122" s="162"/>
    </row>
    <row r="123" spans="1:11" s="59" customFormat="1" x14ac:dyDescent="0.25">
      <c r="A123" s="55" t="s">
        <v>131</v>
      </c>
      <c r="B123" s="57">
        <v>3891.05</v>
      </c>
      <c r="C123" s="57">
        <v>3964.4</v>
      </c>
      <c r="D123" s="55">
        <v>161004066</v>
      </c>
      <c r="E123" s="60">
        <v>45154</v>
      </c>
      <c r="F123" s="161">
        <v>3793</v>
      </c>
      <c r="G123" s="161">
        <v>3120</v>
      </c>
      <c r="H123" s="161">
        <v>2818</v>
      </c>
      <c r="J123" s="162"/>
      <c r="K123" s="162"/>
    </row>
    <row r="124" spans="1:11" s="59" customFormat="1" x14ac:dyDescent="0.25">
      <c r="A124" s="55" t="s">
        <v>122</v>
      </c>
      <c r="B124" s="57">
        <v>4094.6</v>
      </c>
      <c r="C124" s="57">
        <v>3664.54</v>
      </c>
      <c r="D124" s="55">
        <v>161010948</v>
      </c>
      <c r="E124" s="60">
        <v>45154</v>
      </c>
      <c r="F124" s="161">
        <v>4025</v>
      </c>
      <c r="G124" s="161">
        <v>3509</v>
      </c>
      <c r="H124" s="161">
        <v>3075</v>
      </c>
      <c r="J124" s="162"/>
      <c r="K124" s="162"/>
    </row>
    <row r="125" spans="1:11" s="59" customFormat="1" x14ac:dyDescent="0.25">
      <c r="A125" s="55" t="s">
        <v>130</v>
      </c>
      <c r="B125" s="57">
        <v>3772.09</v>
      </c>
      <c r="C125" s="57">
        <v>3913.25</v>
      </c>
      <c r="D125" s="55">
        <v>162006237</v>
      </c>
      <c r="E125" s="60">
        <v>45154</v>
      </c>
      <c r="F125" s="161">
        <v>3817</v>
      </c>
      <c r="G125" s="161">
        <v>3349</v>
      </c>
      <c r="H125" s="161">
        <v>2953</v>
      </c>
      <c r="J125" s="162"/>
      <c r="K125" s="162"/>
    </row>
    <row r="126" spans="1:11" s="59" customFormat="1" x14ac:dyDescent="0.25">
      <c r="A126" s="55" t="s">
        <v>152</v>
      </c>
      <c r="B126" s="57">
        <v>1339.57</v>
      </c>
      <c r="C126" s="57">
        <v>1340.24</v>
      </c>
      <c r="D126" s="55" t="s">
        <v>160</v>
      </c>
      <c r="E126" s="60">
        <v>45154</v>
      </c>
      <c r="F126" s="161">
        <v>4611</v>
      </c>
      <c r="G126" s="161">
        <v>4186</v>
      </c>
      <c r="H126" s="161">
        <v>3774</v>
      </c>
      <c r="J126" s="162"/>
      <c r="K126" s="162"/>
    </row>
    <row r="127" spans="1:11" s="59" customFormat="1" x14ac:dyDescent="0.25">
      <c r="A127" s="55" t="s">
        <v>127</v>
      </c>
      <c r="B127" s="57">
        <v>247.64</v>
      </c>
      <c r="C127" s="57">
        <v>247.76</v>
      </c>
      <c r="D127" s="55" t="s">
        <v>160</v>
      </c>
      <c r="E127" s="60">
        <v>45154</v>
      </c>
      <c r="F127" s="161">
        <v>4331</v>
      </c>
      <c r="G127" s="161">
        <v>4288</v>
      </c>
      <c r="H127" s="161">
        <v>3876</v>
      </c>
      <c r="J127" s="162"/>
      <c r="K127" s="162"/>
    </row>
    <row r="128" spans="1:11" s="59" customFormat="1" x14ac:dyDescent="0.25">
      <c r="A128" s="55" t="s">
        <v>127</v>
      </c>
      <c r="B128" s="57">
        <v>232.97</v>
      </c>
      <c r="C128" s="57">
        <v>233.09</v>
      </c>
      <c r="D128" s="55" t="s">
        <v>160</v>
      </c>
      <c r="E128" s="60">
        <v>45154</v>
      </c>
      <c r="F128" s="161">
        <v>4331</v>
      </c>
      <c r="G128" s="161">
        <v>4288</v>
      </c>
      <c r="H128" s="161">
        <v>3876</v>
      </c>
      <c r="J128" s="162"/>
      <c r="K128" s="162"/>
    </row>
    <row r="129" spans="1:11" s="59" customFormat="1" x14ac:dyDescent="0.25">
      <c r="A129" s="55" t="s">
        <v>131</v>
      </c>
      <c r="B129" s="57">
        <v>3857.98</v>
      </c>
      <c r="C129" s="57">
        <v>3848.22</v>
      </c>
      <c r="D129" s="55">
        <v>161004067</v>
      </c>
      <c r="E129" s="60">
        <v>45155</v>
      </c>
      <c r="F129" s="161">
        <v>3447</v>
      </c>
      <c r="G129" s="161">
        <v>3259</v>
      </c>
      <c r="H129" s="161">
        <v>2837</v>
      </c>
      <c r="J129" s="162"/>
      <c r="K129" s="162"/>
    </row>
    <row r="130" spans="1:11" s="59" customFormat="1" x14ac:dyDescent="0.25">
      <c r="A130" s="55" t="s">
        <v>118</v>
      </c>
      <c r="B130" s="57">
        <v>3703.1</v>
      </c>
      <c r="C130" s="57">
        <v>3475.02</v>
      </c>
      <c r="D130" s="55">
        <v>161004412</v>
      </c>
      <c r="E130" s="60">
        <v>45155</v>
      </c>
      <c r="F130" s="161">
        <v>4308</v>
      </c>
      <c r="G130" s="161">
        <v>4213</v>
      </c>
      <c r="H130" s="161">
        <v>3735</v>
      </c>
      <c r="J130" s="162"/>
      <c r="K130" s="162"/>
    </row>
    <row r="131" spans="1:11" s="59" customFormat="1" x14ac:dyDescent="0.25">
      <c r="A131" s="55" t="s">
        <v>152</v>
      </c>
      <c r="B131" s="57">
        <v>1213.2</v>
      </c>
      <c r="C131" s="57">
        <v>1213.81</v>
      </c>
      <c r="D131" s="55" t="s">
        <v>160</v>
      </c>
      <c r="E131" s="60">
        <v>45155</v>
      </c>
      <c r="F131" s="161">
        <v>3995</v>
      </c>
      <c r="G131" s="161">
        <v>2736</v>
      </c>
      <c r="H131" s="161">
        <v>2424</v>
      </c>
      <c r="J131" s="162"/>
      <c r="K131" s="162"/>
    </row>
    <row r="132" spans="1:11" s="59" customFormat="1" x14ac:dyDescent="0.25">
      <c r="A132" s="55" t="s">
        <v>127</v>
      </c>
      <c r="B132" s="57">
        <v>395.85</v>
      </c>
      <c r="C132" s="57">
        <v>396.05</v>
      </c>
      <c r="D132" s="55" t="s">
        <v>160</v>
      </c>
      <c r="E132" s="60">
        <v>45155</v>
      </c>
      <c r="F132" s="161">
        <v>4960</v>
      </c>
      <c r="G132" s="161">
        <v>2680</v>
      </c>
      <c r="H132" s="161">
        <v>2416</v>
      </c>
      <c r="J132" s="162"/>
      <c r="K132" s="162"/>
    </row>
    <row r="133" spans="1:11" s="59" customFormat="1" x14ac:dyDescent="0.25">
      <c r="A133" s="55" t="s">
        <v>127</v>
      </c>
      <c r="B133" s="57">
        <v>367.48</v>
      </c>
      <c r="C133" s="57">
        <v>367.66</v>
      </c>
      <c r="D133" s="55" t="s">
        <v>160</v>
      </c>
      <c r="E133" s="60">
        <v>45155</v>
      </c>
      <c r="F133" s="161">
        <v>4960</v>
      </c>
      <c r="G133" s="161">
        <v>2680</v>
      </c>
      <c r="H133" s="161">
        <v>2416</v>
      </c>
      <c r="J133" s="162"/>
      <c r="K133" s="162"/>
    </row>
    <row r="134" spans="1:11" s="59" customFormat="1" x14ac:dyDescent="0.25">
      <c r="A134" s="55" t="s">
        <v>138</v>
      </c>
      <c r="B134" s="57">
        <v>498.91</v>
      </c>
      <c r="C134" s="57">
        <v>498.91</v>
      </c>
      <c r="D134" s="55" t="s">
        <v>161</v>
      </c>
      <c r="E134" s="60">
        <v>45155</v>
      </c>
      <c r="F134" s="161">
        <v>3817</v>
      </c>
      <c r="G134" s="161">
        <v>3281</v>
      </c>
      <c r="H134" s="161">
        <v>2962</v>
      </c>
      <c r="J134" s="162"/>
      <c r="K134" s="162"/>
    </row>
    <row r="135" spans="1:11" s="59" customFormat="1" x14ac:dyDescent="0.25">
      <c r="A135" s="55" t="s">
        <v>137</v>
      </c>
      <c r="B135" s="57">
        <v>3931.61</v>
      </c>
      <c r="C135" s="57">
        <v>3795.3</v>
      </c>
      <c r="D135" s="55">
        <v>141000166</v>
      </c>
      <c r="E135" s="60">
        <v>45156</v>
      </c>
      <c r="F135" s="161">
        <v>4108</v>
      </c>
      <c r="G135" s="161">
        <v>3632</v>
      </c>
      <c r="H135" s="161">
        <v>3225</v>
      </c>
      <c r="J135" s="162"/>
      <c r="K135" s="162"/>
    </row>
    <row r="136" spans="1:11" s="59" customFormat="1" x14ac:dyDescent="0.25">
      <c r="A136" s="55" t="s">
        <v>132</v>
      </c>
      <c r="B136" s="57">
        <v>3886</v>
      </c>
      <c r="C136" s="57">
        <v>3852.24</v>
      </c>
      <c r="D136" s="55">
        <v>141000187</v>
      </c>
      <c r="E136" s="60">
        <v>45156</v>
      </c>
      <c r="F136" s="161">
        <v>3386</v>
      </c>
      <c r="G136" s="161">
        <v>3274</v>
      </c>
      <c r="H136" s="161">
        <v>2895</v>
      </c>
      <c r="J136" s="162"/>
      <c r="K136" s="162"/>
    </row>
    <row r="137" spans="1:11" s="59" customFormat="1" x14ac:dyDescent="0.25">
      <c r="A137" s="55" t="s">
        <v>117</v>
      </c>
      <c r="B137" s="57">
        <v>3410.09</v>
      </c>
      <c r="C137" s="57">
        <v>3081.73</v>
      </c>
      <c r="D137" s="55">
        <v>161001506</v>
      </c>
      <c r="E137" s="60">
        <v>45156</v>
      </c>
      <c r="F137" s="161">
        <v>4045</v>
      </c>
      <c r="G137" s="161">
        <v>3337</v>
      </c>
      <c r="H137" s="161">
        <v>2988</v>
      </c>
      <c r="J137" s="162"/>
      <c r="K137" s="162"/>
    </row>
    <row r="138" spans="1:11" s="59" customFormat="1" x14ac:dyDescent="0.25">
      <c r="A138" s="55" t="s">
        <v>132</v>
      </c>
      <c r="B138" s="57">
        <v>3864.28</v>
      </c>
      <c r="C138" s="57">
        <v>3591.83</v>
      </c>
      <c r="D138" s="55">
        <v>161002183</v>
      </c>
      <c r="E138" s="60">
        <v>45156</v>
      </c>
      <c r="F138" s="161">
        <v>3650</v>
      </c>
      <c r="G138" s="161">
        <v>3087</v>
      </c>
      <c r="H138" s="161">
        <v>2725</v>
      </c>
      <c r="J138" s="162"/>
      <c r="K138" s="162"/>
    </row>
    <row r="139" spans="1:11" s="59" customFormat="1" x14ac:dyDescent="0.25">
      <c r="A139" s="55" t="s">
        <v>143</v>
      </c>
      <c r="B139" s="57">
        <v>3451.9</v>
      </c>
      <c r="C139" s="57">
        <v>3149.94</v>
      </c>
      <c r="D139" s="55">
        <v>161003036</v>
      </c>
      <c r="E139" s="60">
        <v>45156</v>
      </c>
      <c r="F139" s="161">
        <v>3744</v>
      </c>
      <c r="G139" s="161">
        <v>3602</v>
      </c>
      <c r="H139" s="161">
        <v>3224</v>
      </c>
      <c r="J139" s="162"/>
      <c r="K139" s="162"/>
    </row>
    <row r="140" spans="1:11" s="59" customFormat="1" x14ac:dyDescent="0.25">
      <c r="A140" s="55" t="s">
        <v>123</v>
      </c>
      <c r="B140" s="57">
        <v>198.89</v>
      </c>
      <c r="C140" s="57">
        <v>198.89</v>
      </c>
      <c r="D140" s="55" t="s">
        <v>124</v>
      </c>
      <c r="E140" s="60">
        <v>45156</v>
      </c>
      <c r="F140" s="161">
        <v>3850</v>
      </c>
      <c r="G140" s="161">
        <v>3258</v>
      </c>
      <c r="H140" s="161">
        <v>2938</v>
      </c>
      <c r="J140" s="162"/>
      <c r="K140" s="162"/>
    </row>
    <row r="141" spans="1:11" s="59" customFormat="1" x14ac:dyDescent="0.25">
      <c r="A141" s="55" t="s">
        <v>152</v>
      </c>
      <c r="B141" s="57">
        <v>1226.7</v>
      </c>
      <c r="C141" s="57">
        <v>1227.31</v>
      </c>
      <c r="D141" s="55" t="s">
        <v>160</v>
      </c>
      <c r="E141" s="60">
        <v>45156</v>
      </c>
      <c r="F141" s="161">
        <v>4880</v>
      </c>
      <c r="G141" s="161">
        <v>4210</v>
      </c>
      <c r="H141" s="161">
        <v>3790</v>
      </c>
      <c r="J141" s="162"/>
      <c r="K141" s="162"/>
    </row>
    <row r="142" spans="1:11" s="59" customFormat="1" x14ac:dyDescent="0.25">
      <c r="A142" s="55" t="s">
        <v>127</v>
      </c>
      <c r="B142" s="57">
        <v>403.91</v>
      </c>
      <c r="C142" s="57">
        <v>404.11</v>
      </c>
      <c r="D142" s="55" t="s">
        <v>160</v>
      </c>
      <c r="E142" s="60">
        <v>45156</v>
      </c>
      <c r="F142" s="161">
        <v>4681</v>
      </c>
      <c r="G142" s="161">
        <v>4302</v>
      </c>
      <c r="H142" s="161">
        <v>3911</v>
      </c>
      <c r="J142" s="162"/>
      <c r="K142" s="162"/>
    </row>
    <row r="143" spans="1:11" s="59" customFormat="1" x14ac:dyDescent="0.25">
      <c r="A143" s="55" t="s">
        <v>127</v>
      </c>
      <c r="B143" s="57">
        <v>448.72</v>
      </c>
      <c r="C143" s="57">
        <v>448.94</v>
      </c>
      <c r="D143" s="55" t="s">
        <v>160</v>
      </c>
      <c r="E143" s="60">
        <v>45156</v>
      </c>
      <c r="F143" s="161">
        <v>4681</v>
      </c>
      <c r="G143" s="161">
        <v>4302</v>
      </c>
      <c r="H143" s="161">
        <v>3911</v>
      </c>
      <c r="J143" s="162"/>
      <c r="K143" s="162"/>
    </row>
    <row r="144" spans="1:11" s="59" customFormat="1" x14ac:dyDescent="0.25">
      <c r="A144" s="55" t="s">
        <v>138</v>
      </c>
      <c r="B144" s="57">
        <v>72.91</v>
      </c>
      <c r="C144" s="57">
        <v>72.91</v>
      </c>
      <c r="D144" s="55" t="s">
        <v>161</v>
      </c>
      <c r="E144" s="60">
        <v>45156</v>
      </c>
      <c r="F144" s="161">
        <v>3373</v>
      </c>
      <c r="G144" s="161">
        <v>3912</v>
      </c>
      <c r="H144" s="161">
        <v>3573</v>
      </c>
      <c r="J144" s="162"/>
      <c r="K144" s="162"/>
    </row>
    <row r="145" spans="1:11" s="59" customFormat="1" x14ac:dyDescent="0.25">
      <c r="A145" s="55" t="s">
        <v>122</v>
      </c>
      <c r="B145" s="57">
        <v>4105.08</v>
      </c>
      <c r="C145" s="57">
        <v>3679.3</v>
      </c>
      <c r="D145" s="55">
        <v>141000734</v>
      </c>
      <c r="E145" s="60">
        <v>45157</v>
      </c>
      <c r="F145" s="161">
        <v>4135</v>
      </c>
      <c r="G145" s="161">
        <v>3273</v>
      </c>
      <c r="H145" s="161">
        <v>2896</v>
      </c>
      <c r="J145" s="162"/>
      <c r="K145" s="162"/>
    </row>
    <row r="146" spans="1:11" s="59" customFormat="1" x14ac:dyDescent="0.25">
      <c r="A146" s="55" t="s">
        <v>137</v>
      </c>
      <c r="B146" s="57">
        <v>4084.26</v>
      </c>
      <c r="C146" s="57">
        <v>3726.35</v>
      </c>
      <c r="D146" s="55">
        <v>161002400</v>
      </c>
      <c r="E146" s="60">
        <v>45157</v>
      </c>
      <c r="F146" s="161">
        <v>3970</v>
      </c>
      <c r="G146" s="161">
        <v>3802</v>
      </c>
      <c r="H146" s="161">
        <v>3419</v>
      </c>
      <c r="J146" s="162"/>
      <c r="K146" s="162"/>
    </row>
    <row r="147" spans="1:11" s="59" customFormat="1" x14ac:dyDescent="0.25">
      <c r="A147" s="55" t="s">
        <v>136</v>
      </c>
      <c r="B147" s="57">
        <v>3733.09</v>
      </c>
      <c r="C147" s="57">
        <v>3568.73</v>
      </c>
      <c r="D147" s="55">
        <v>161011713</v>
      </c>
      <c r="E147" s="60">
        <v>45157</v>
      </c>
      <c r="F147" s="161">
        <v>4341</v>
      </c>
      <c r="G147" s="161">
        <v>3903</v>
      </c>
      <c r="H147" s="161">
        <v>3503</v>
      </c>
      <c r="J147" s="162"/>
      <c r="K147" s="162"/>
    </row>
    <row r="148" spans="1:11" s="59" customFormat="1" x14ac:dyDescent="0.25">
      <c r="A148" s="55" t="s">
        <v>123</v>
      </c>
      <c r="B148" s="57">
        <v>97.45</v>
      </c>
      <c r="C148" s="57">
        <v>97.45</v>
      </c>
      <c r="D148" s="55" t="s">
        <v>124</v>
      </c>
      <c r="E148" s="60">
        <v>45157</v>
      </c>
      <c r="F148" s="161">
        <v>3850</v>
      </c>
      <c r="G148" s="161">
        <v>3258</v>
      </c>
      <c r="H148" s="161">
        <v>2938</v>
      </c>
      <c r="J148" s="162"/>
      <c r="K148" s="162"/>
    </row>
    <row r="149" spans="1:11" s="59" customFormat="1" x14ac:dyDescent="0.25">
      <c r="A149" s="55" t="s">
        <v>152</v>
      </c>
      <c r="B149" s="57">
        <v>843.38</v>
      </c>
      <c r="C149" s="57">
        <v>843.8</v>
      </c>
      <c r="D149" s="55" t="s">
        <v>160</v>
      </c>
      <c r="E149" s="60">
        <v>45157</v>
      </c>
      <c r="F149" s="161">
        <v>5023</v>
      </c>
      <c r="G149" s="161">
        <v>2677</v>
      </c>
      <c r="H149" s="161">
        <v>2337</v>
      </c>
      <c r="J149" s="162"/>
      <c r="K149" s="162"/>
    </row>
    <row r="150" spans="1:11" s="59" customFormat="1" x14ac:dyDescent="0.25">
      <c r="A150" s="55" t="s">
        <v>125</v>
      </c>
      <c r="B150" s="57">
        <v>29.9</v>
      </c>
      <c r="C150" s="57">
        <v>29.91</v>
      </c>
      <c r="D150" s="55" t="s">
        <v>160</v>
      </c>
      <c r="E150" s="60">
        <v>45157</v>
      </c>
      <c r="F150" s="161">
        <v>5001</v>
      </c>
      <c r="G150" s="161">
        <v>2953</v>
      </c>
      <c r="H150" s="161">
        <v>2579</v>
      </c>
      <c r="J150" s="162"/>
      <c r="K150" s="162"/>
    </row>
    <row r="151" spans="1:11" s="59" customFormat="1" x14ac:dyDescent="0.25">
      <c r="A151" s="55" t="s">
        <v>127</v>
      </c>
      <c r="B151" s="57">
        <v>279.95</v>
      </c>
      <c r="C151" s="57">
        <v>280.08999999999997</v>
      </c>
      <c r="D151" s="55" t="s">
        <v>160</v>
      </c>
      <c r="E151" s="60">
        <v>45157</v>
      </c>
      <c r="F151" s="161">
        <v>4893</v>
      </c>
      <c r="G151" s="161">
        <v>2847</v>
      </c>
      <c r="H151" s="161">
        <v>2541</v>
      </c>
      <c r="J151" s="162"/>
      <c r="K151" s="162"/>
    </row>
    <row r="152" spans="1:11" s="59" customFormat="1" x14ac:dyDescent="0.25">
      <c r="A152" s="55" t="s">
        <v>127</v>
      </c>
      <c r="B152" s="57">
        <v>363.15</v>
      </c>
      <c r="C152" s="57">
        <v>363.33</v>
      </c>
      <c r="D152" s="55" t="s">
        <v>160</v>
      </c>
      <c r="E152" s="60">
        <v>45157</v>
      </c>
      <c r="F152" s="161">
        <v>4893</v>
      </c>
      <c r="G152" s="161">
        <v>2847</v>
      </c>
      <c r="H152" s="161">
        <v>2541</v>
      </c>
      <c r="J152" s="162"/>
      <c r="K152" s="162"/>
    </row>
    <row r="153" spans="1:11" s="59" customFormat="1" x14ac:dyDescent="0.25">
      <c r="A153" s="55" t="s">
        <v>129</v>
      </c>
      <c r="B153" s="57">
        <v>3570.9</v>
      </c>
      <c r="C153" s="57">
        <v>3160.8</v>
      </c>
      <c r="D153" s="55">
        <v>161001489</v>
      </c>
      <c r="E153" s="60">
        <v>45158</v>
      </c>
      <c r="F153" s="161">
        <v>4447</v>
      </c>
      <c r="G153" s="161">
        <v>3882</v>
      </c>
      <c r="H153" s="161">
        <v>3465</v>
      </c>
      <c r="J153" s="162"/>
      <c r="K153" s="162"/>
    </row>
    <row r="154" spans="1:11" s="59" customFormat="1" x14ac:dyDescent="0.25">
      <c r="A154" s="55" t="s">
        <v>132</v>
      </c>
      <c r="B154" s="57">
        <v>3642.55</v>
      </c>
      <c r="C154" s="57">
        <v>3109.79</v>
      </c>
      <c r="D154" s="55">
        <v>161002186</v>
      </c>
      <c r="E154" s="60">
        <v>45158</v>
      </c>
      <c r="F154" s="161">
        <v>3299</v>
      </c>
      <c r="G154" s="161">
        <v>3227</v>
      </c>
      <c r="H154" s="161">
        <v>2870</v>
      </c>
      <c r="J154" s="162"/>
      <c r="K154" s="162"/>
    </row>
    <row r="155" spans="1:11" s="59" customFormat="1" x14ac:dyDescent="0.25">
      <c r="A155" s="55" t="s">
        <v>135</v>
      </c>
      <c r="B155" s="57">
        <v>3866.41</v>
      </c>
      <c r="C155" s="57">
        <v>3480.05</v>
      </c>
      <c r="D155" s="55">
        <v>161002262</v>
      </c>
      <c r="E155" s="60">
        <v>45158</v>
      </c>
      <c r="F155" s="161">
        <v>2839</v>
      </c>
      <c r="G155" s="161">
        <v>2881</v>
      </c>
      <c r="H155" s="161">
        <v>2585</v>
      </c>
      <c r="J155" s="162"/>
      <c r="K155" s="162"/>
    </row>
    <row r="156" spans="1:11" s="59" customFormat="1" x14ac:dyDescent="0.25">
      <c r="A156" s="55" t="s">
        <v>122</v>
      </c>
      <c r="B156" s="57">
        <v>3719.43</v>
      </c>
      <c r="C156" s="57">
        <v>3396.51</v>
      </c>
      <c r="D156" s="55">
        <v>161010964</v>
      </c>
      <c r="E156" s="60">
        <v>45158</v>
      </c>
      <c r="F156" s="161">
        <v>4147</v>
      </c>
      <c r="G156" s="161">
        <v>4523</v>
      </c>
      <c r="H156" s="161">
        <v>4083</v>
      </c>
      <c r="J156" s="162"/>
      <c r="K156" s="162"/>
    </row>
    <row r="157" spans="1:11" s="59" customFormat="1" x14ac:dyDescent="0.25">
      <c r="A157" s="55" t="s">
        <v>122</v>
      </c>
      <c r="B157" s="57">
        <v>4098.84</v>
      </c>
      <c r="C157" s="57">
        <v>3823.15</v>
      </c>
      <c r="D157" s="55">
        <v>161010966</v>
      </c>
      <c r="E157" s="60">
        <v>45158</v>
      </c>
      <c r="F157" s="161">
        <v>4011</v>
      </c>
      <c r="G157" s="161">
        <v>3218</v>
      </c>
      <c r="H157" s="161">
        <v>2852</v>
      </c>
      <c r="J157" s="162"/>
      <c r="K157" s="162"/>
    </row>
    <row r="158" spans="1:11" s="59" customFormat="1" x14ac:dyDescent="0.25">
      <c r="A158" s="55" t="s">
        <v>123</v>
      </c>
      <c r="B158" s="57">
        <v>429.3</v>
      </c>
      <c r="C158" s="57">
        <v>429.3</v>
      </c>
      <c r="D158" s="55" t="s">
        <v>124</v>
      </c>
      <c r="E158" s="60">
        <v>45158</v>
      </c>
      <c r="F158" s="161">
        <v>3850</v>
      </c>
      <c r="G158" s="161">
        <v>3258</v>
      </c>
      <c r="H158" s="161">
        <v>2938</v>
      </c>
      <c r="J158" s="162"/>
      <c r="K158" s="162"/>
    </row>
    <row r="159" spans="1:11" s="59" customFormat="1" x14ac:dyDescent="0.25">
      <c r="A159" s="55" t="s">
        <v>152</v>
      </c>
      <c r="B159" s="57">
        <v>856.87</v>
      </c>
      <c r="C159" s="57">
        <v>857.3</v>
      </c>
      <c r="D159" s="55" t="s">
        <v>160</v>
      </c>
      <c r="E159" s="60">
        <v>45158</v>
      </c>
      <c r="F159" s="161">
        <v>5000</v>
      </c>
      <c r="G159" s="161">
        <v>3834</v>
      </c>
      <c r="H159" s="161">
        <v>3400</v>
      </c>
      <c r="J159" s="162"/>
      <c r="K159" s="162"/>
    </row>
    <row r="160" spans="1:11" s="59" customFormat="1" x14ac:dyDescent="0.25">
      <c r="A160" s="55" t="s">
        <v>125</v>
      </c>
      <c r="B160" s="57">
        <v>91.04</v>
      </c>
      <c r="C160" s="57">
        <v>91.09</v>
      </c>
      <c r="D160" s="55" t="s">
        <v>160</v>
      </c>
      <c r="E160" s="60">
        <v>45158</v>
      </c>
      <c r="F160" s="161">
        <v>5443</v>
      </c>
      <c r="G160" s="161">
        <v>2872</v>
      </c>
      <c r="H160" s="161">
        <v>2533</v>
      </c>
      <c r="J160" s="162"/>
      <c r="K160" s="162"/>
    </row>
    <row r="161" spans="1:11" s="59" customFormat="1" x14ac:dyDescent="0.25">
      <c r="A161" s="55" t="s">
        <v>127</v>
      </c>
      <c r="B161" s="57">
        <v>261.77</v>
      </c>
      <c r="C161" s="57">
        <v>261.89999999999998</v>
      </c>
      <c r="D161" s="55" t="s">
        <v>160</v>
      </c>
      <c r="E161" s="60">
        <v>45158</v>
      </c>
      <c r="F161" s="161">
        <v>3558</v>
      </c>
      <c r="G161" s="161">
        <v>2920</v>
      </c>
      <c r="H161" s="161">
        <v>2649</v>
      </c>
      <c r="J161" s="162"/>
      <c r="K161" s="162"/>
    </row>
    <row r="162" spans="1:11" s="59" customFormat="1" x14ac:dyDescent="0.25">
      <c r="A162" s="55" t="s">
        <v>127</v>
      </c>
      <c r="B162" s="57">
        <v>183.65</v>
      </c>
      <c r="C162" s="57">
        <v>183.74</v>
      </c>
      <c r="D162" s="55" t="s">
        <v>160</v>
      </c>
      <c r="E162" s="60">
        <v>45158</v>
      </c>
      <c r="F162" s="161">
        <v>3558</v>
      </c>
      <c r="G162" s="161">
        <v>2920</v>
      </c>
      <c r="H162" s="161">
        <v>2649</v>
      </c>
      <c r="J162" s="162"/>
      <c r="K162" s="162"/>
    </row>
    <row r="163" spans="1:11" s="59" customFormat="1" x14ac:dyDescent="0.25">
      <c r="A163" s="55" t="s">
        <v>138</v>
      </c>
      <c r="B163" s="57">
        <v>48.8</v>
      </c>
      <c r="C163" s="57">
        <v>48.8</v>
      </c>
      <c r="D163" s="55" t="s">
        <v>161</v>
      </c>
      <c r="E163" s="60">
        <v>45158</v>
      </c>
      <c r="F163" s="161">
        <v>3985</v>
      </c>
      <c r="G163" s="161">
        <v>3706</v>
      </c>
      <c r="H163" s="161">
        <v>3328</v>
      </c>
      <c r="J163" s="162"/>
      <c r="K163" s="162"/>
    </row>
    <row r="164" spans="1:11" s="59" customFormat="1" x14ac:dyDescent="0.25">
      <c r="A164" s="55" t="s">
        <v>135</v>
      </c>
      <c r="B164" s="57">
        <v>3990.4</v>
      </c>
      <c r="C164" s="57">
        <v>3758.4</v>
      </c>
      <c r="D164" s="55">
        <v>141000165</v>
      </c>
      <c r="E164" s="60">
        <v>45159</v>
      </c>
      <c r="F164" s="161">
        <v>3501</v>
      </c>
      <c r="G164" s="161">
        <v>3079</v>
      </c>
      <c r="H164" s="161">
        <v>2766</v>
      </c>
      <c r="J164" s="162"/>
      <c r="K164" s="162"/>
    </row>
    <row r="165" spans="1:11" s="59" customFormat="1" x14ac:dyDescent="0.25">
      <c r="A165" s="55" t="s">
        <v>156</v>
      </c>
      <c r="B165" s="57">
        <v>2993.69</v>
      </c>
      <c r="C165" s="57">
        <v>2722.47</v>
      </c>
      <c r="D165" s="55">
        <v>161001088</v>
      </c>
      <c r="E165" s="60">
        <v>45159</v>
      </c>
      <c r="F165" s="161">
        <v>2841</v>
      </c>
      <c r="G165" s="161">
        <v>2704</v>
      </c>
      <c r="H165" s="161">
        <v>2403</v>
      </c>
      <c r="J165" s="162"/>
      <c r="K165" s="162"/>
    </row>
    <row r="166" spans="1:11" s="59" customFormat="1" x14ac:dyDescent="0.25">
      <c r="A166" s="55" t="s">
        <v>135</v>
      </c>
      <c r="B166" s="57">
        <v>4090.6</v>
      </c>
      <c r="C166" s="57">
        <v>3742.85</v>
      </c>
      <c r="D166" s="55">
        <v>161002263</v>
      </c>
      <c r="E166" s="60">
        <v>45159</v>
      </c>
      <c r="F166" s="161">
        <v>3738</v>
      </c>
      <c r="G166" s="161">
        <v>3091</v>
      </c>
      <c r="H166" s="161">
        <v>2783</v>
      </c>
      <c r="J166" s="162"/>
      <c r="K166" s="162"/>
    </row>
    <row r="167" spans="1:11" s="59" customFormat="1" x14ac:dyDescent="0.25">
      <c r="A167" s="55" t="s">
        <v>118</v>
      </c>
      <c r="B167" s="57">
        <v>3911.15</v>
      </c>
      <c r="C167" s="57">
        <v>3720.84</v>
      </c>
      <c r="D167" s="55">
        <v>161004417</v>
      </c>
      <c r="E167" s="60">
        <v>45159</v>
      </c>
      <c r="F167" s="161">
        <v>4623</v>
      </c>
      <c r="G167" s="161">
        <v>2996</v>
      </c>
      <c r="H167" s="161">
        <v>2645</v>
      </c>
      <c r="J167" s="162"/>
      <c r="K167" s="162"/>
    </row>
    <row r="168" spans="1:11" s="59" customFormat="1" x14ac:dyDescent="0.25">
      <c r="A168" s="55" t="s">
        <v>130</v>
      </c>
      <c r="B168" s="57">
        <v>4046.25</v>
      </c>
      <c r="C168" s="57">
        <v>4041.1</v>
      </c>
      <c r="D168" s="55">
        <v>162006265</v>
      </c>
      <c r="E168" s="60">
        <v>45159</v>
      </c>
      <c r="F168" s="161">
        <v>4069</v>
      </c>
      <c r="G168" s="161">
        <v>2768</v>
      </c>
      <c r="H168" s="161">
        <v>2458</v>
      </c>
      <c r="J168" s="162"/>
      <c r="K168" s="162"/>
    </row>
    <row r="169" spans="1:11" s="59" customFormat="1" x14ac:dyDescent="0.25">
      <c r="A169" s="55" t="s">
        <v>123</v>
      </c>
      <c r="B169" s="57">
        <v>365.28</v>
      </c>
      <c r="C169" s="57">
        <v>365.28</v>
      </c>
      <c r="D169" s="55" t="s">
        <v>124</v>
      </c>
      <c r="E169" s="60">
        <v>45159</v>
      </c>
      <c r="F169" s="161">
        <v>3850</v>
      </c>
      <c r="G169" s="161">
        <v>3258</v>
      </c>
      <c r="H169" s="161">
        <v>2938</v>
      </c>
      <c r="J169" s="162"/>
      <c r="K169" s="162"/>
    </row>
    <row r="170" spans="1:11" s="59" customFormat="1" x14ac:dyDescent="0.25">
      <c r="A170" s="55" t="s">
        <v>152</v>
      </c>
      <c r="B170" s="57">
        <v>713.53</v>
      </c>
      <c r="C170" s="57">
        <v>713.89</v>
      </c>
      <c r="D170" s="55" t="s">
        <v>160</v>
      </c>
      <c r="E170" s="60">
        <v>45159</v>
      </c>
      <c r="F170" s="161">
        <v>4991</v>
      </c>
      <c r="G170" s="161">
        <v>1920</v>
      </c>
      <c r="H170" s="161">
        <v>1672</v>
      </c>
      <c r="J170" s="162"/>
      <c r="K170" s="162"/>
    </row>
    <row r="171" spans="1:11" s="59" customFormat="1" x14ac:dyDescent="0.25">
      <c r="A171" s="55" t="s">
        <v>125</v>
      </c>
      <c r="B171" s="57">
        <v>296.45999999999998</v>
      </c>
      <c r="C171" s="57">
        <v>296.61</v>
      </c>
      <c r="D171" s="55" t="s">
        <v>160</v>
      </c>
      <c r="E171" s="60">
        <v>45159</v>
      </c>
      <c r="F171" s="161">
        <v>5214</v>
      </c>
      <c r="G171" s="161">
        <v>2385</v>
      </c>
      <c r="H171" s="161">
        <v>2093</v>
      </c>
      <c r="J171" s="162"/>
      <c r="K171" s="162"/>
    </row>
    <row r="172" spans="1:11" s="59" customFormat="1" x14ac:dyDescent="0.25">
      <c r="A172" s="55" t="s">
        <v>127</v>
      </c>
      <c r="B172" s="57">
        <v>480.06</v>
      </c>
      <c r="C172" s="57">
        <v>480.3</v>
      </c>
      <c r="D172" s="55" t="s">
        <v>160</v>
      </c>
      <c r="E172" s="60">
        <v>45159</v>
      </c>
      <c r="F172" s="161">
        <v>5258</v>
      </c>
      <c r="G172" s="161">
        <v>3215</v>
      </c>
      <c r="H172" s="161">
        <v>2856</v>
      </c>
      <c r="J172" s="162"/>
      <c r="K172" s="162"/>
    </row>
    <row r="173" spans="1:11" s="59" customFormat="1" x14ac:dyDescent="0.25">
      <c r="A173" s="55" t="s">
        <v>127</v>
      </c>
      <c r="B173" s="57">
        <v>170.87</v>
      </c>
      <c r="C173" s="57">
        <v>170.96</v>
      </c>
      <c r="D173" s="55" t="s">
        <v>160</v>
      </c>
      <c r="E173" s="60">
        <v>45159</v>
      </c>
      <c r="F173" s="161">
        <v>5258</v>
      </c>
      <c r="G173" s="161">
        <v>3215</v>
      </c>
      <c r="H173" s="161">
        <v>2856</v>
      </c>
      <c r="J173" s="162"/>
      <c r="K173" s="162"/>
    </row>
    <row r="174" spans="1:11" s="59" customFormat="1" x14ac:dyDescent="0.25">
      <c r="A174" s="55" t="s">
        <v>138</v>
      </c>
      <c r="B174" s="57">
        <v>215.24</v>
      </c>
      <c r="C174" s="57">
        <v>215.24</v>
      </c>
      <c r="D174" s="55" t="s">
        <v>161</v>
      </c>
      <c r="E174" s="60">
        <v>45159</v>
      </c>
      <c r="F174" s="161">
        <v>3928</v>
      </c>
      <c r="G174" s="161">
        <v>3666</v>
      </c>
      <c r="H174" s="161">
        <v>3247</v>
      </c>
      <c r="J174" s="162"/>
      <c r="K174" s="162"/>
    </row>
    <row r="175" spans="1:11" s="59" customFormat="1" x14ac:dyDescent="0.25">
      <c r="A175" s="55" t="s">
        <v>129</v>
      </c>
      <c r="B175" s="57">
        <v>4161.21</v>
      </c>
      <c r="C175" s="57">
        <v>3962.97</v>
      </c>
      <c r="D175" s="55">
        <v>161001490</v>
      </c>
      <c r="E175" s="60">
        <v>45160</v>
      </c>
      <c r="F175" s="161">
        <v>4688</v>
      </c>
      <c r="G175" s="161">
        <v>4102</v>
      </c>
      <c r="H175" s="161">
        <v>3698</v>
      </c>
      <c r="J175" s="162"/>
      <c r="K175" s="162"/>
    </row>
    <row r="176" spans="1:11" s="59" customFormat="1" x14ac:dyDescent="0.25">
      <c r="A176" s="55" t="s">
        <v>140</v>
      </c>
      <c r="B176" s="57">
        <v>3623.2</v>
      </c>
      <c r="C176" s="57">
        <v>3297.32</v>
      </c>
      <c r="D176" s="55">
        <v>161002241</v>
      </c>
      <c r="E176" s="60">
        <v>45160</v>
      </c>
      <c r="F176" s="161">
        <v>2635</v>
      </c>
      <c r="G176" s="161">
        <v>2539</v>
      </c>
      <c r="H176" s="161">
        <v>2211</v>
      </c>
      <c r="J176" s="162"/>
      <c r="K176" s="162"/>
    </row>
    <row r="177" spans="1:11" s="59" customFormat="1" x14ac:dyDescent="0.25">
      <c r="A177" s="55" t="s">
        <v>135</v>
      </c>
      <c r="B177" s="57">
        <v>4026.65</v>
      </c>
      <c r="C177" s="57">
        <v>3835.42</v>
      </c>
      <c r="D177" s="55">
        <v>161002265</v>
      </c>
      <c r="E177" s="60">
        <v>45160</v>
      </c>
      <c r="F177" s="161">
        <v>3076</v>
      </c>
      <c r="G177" s="161">
        <v>2939</v>
      </c>
      <c r="H177" s="161">
        <v>2640</v>
      </c>
      <c r="J177" s="162"/>
      <c r="K177" s="162"/>
    </row>
    <row r="178" spans="1:11" s="59" customFormat="1" x14ac:dyDescent="0.25">
      <c r="A178" s="55" t="s">
        <v>122</v>
      </c>
      <c r="B178" s="57">
        <v>3785.55</v>
      </c>
      <c r="C178" s="57">
        <v>3540.89</v>
      </c>
      <c r="D178" s="55">
        <v>161010974</v>
      </c>
      <c r="E178" s="60">
        <v>45160</v>
      </c>
      <c r="F178" s="161">
        <v>4172</v>
      </c>
      <c r="G178" s="161">
        <v>3283</v>
      </c>
      <c r="H178" s="161">
        <v>2921</v>
      </c>
      <c r="J178" s="162"/>
      <c r="K178" s="162"/>
    </row>
    <row r="179" spans="1:11" s="59" customFormat="1" x14ac:dyDescent="0.25">
      <c r="A179" s="55" t="s">
        <v>122</v>
      </c>
      <c r="B179" s="57">
        <v>3940.65</v>
      </c>
      <c r="C179" s="57">
        <v>3599.24</v>
      </c>
      <c r="D179" s="55">
        <v>161010975</v>
      </c>
      <c r="E179" s="60">
        <v>45160</v>
      </c>
      <c r="F179" s="161">
        <v>4343</v>
      </c>
      <c r="G179" s="161">
        <v>3384</v>
      </c>
      <c r="H179" s="161">
        <v>3030</v>
      </c>
      <c r="J179" s="162"/>
      <c r="K179" s="162"/>
    </row>
    <row r="180" spans="1:11" s="59" customFormat="1" x14ac:dyDescent="0.25">
      <c r="A180" s="55" t="s">
        <v>123</v>
      </c>
      <c r="B180" s="57">
        <v>609.45000000000005</v>
      </c>
      <c r="C180" s="57">
        <v>609.45000000000005</v>
      </c>
      <c r="D180" s="55" t="s">
        <v>124</v>
      </c>
      <c r="E180" s="60">
        <v>45160</v>
      </c>
      <c r="F180" s="161">
        <v>3850</v>
      </c>
      <c r="G180" s="161">
        <v>3258</v>
      </c>
      <c r="H180" s="161">
        <v>2938</v>
      </c>
      <c r="J180" s="162"/>
      <c r="K180" s="162"/>
    </row>
    <row r="181" spans="1:11" s="59" customFormat="1" x14ac:dyDescent="0.25">
      <c r="A181" s="55" t="s">
        <v>152</v>
      </c>
      <c r="B181" s="57">
        <v>627.59</v>
      </c>
      <c r="C181" s="57">
        <v>627.9</v>
      </c>
      <c r="D181" s="55" t="s">
        <v>160</v>
      </c>
      <c r="E181" s="60">
        <v>45160</v>
      </c>
      <c r="F181" s="161">
        <v>3458</v>
      </c>
      <c r="G181" s="161">
        <v>3194</v>
      </c>
      <c r="H181" s="161">
        <v>2851</v>
      </c>
      <c r="J181" s="162"/>
      <c r="K181" s="162"/>
    </row>
    <row r="182" spans="1:11" s="59" customFormat="1" x14ac:dyDescent="0.25">
      <c r="A182" s="55" t="s">
        <v>125</v>
      </c>
      <c r="B182" s="57">
        <v>386.08</v>
      </c>
      <c r="C182" s="57">
        <v>386.27</v>
      </c>
      <c r="D182" s="55" t="s">
        <v>160</v>
      </c>
      <c r="E182" s="60">
        <v>45160</v>
      </c>
      <c r="F182" s="161">
        <v>5308</v>
      </c>
      <c r="G182" s="161">
        <v>2843</v>
      </c>
      <c r="H182" s="161">
        <v>2507</v>
      </c>
      <c r="J182" s="162"/>
      <c r="K182" s="162"/>
    </row>
    <row r="183" spans="1:11" s="59" customFormat="1" x14ac:dyDescent="0.25">
      <c r="A183" s="55" t="s">
        <v>127</v>
      </c>
      <c r="B183" s="57">
        <v>525.44000000000005</v>
      </c>
      <c r="C183" s="57">
        <v>525.70000000000005</v>
      </c>
      <c r="D183" s="55" t="s">
        <v>160</v>
      </c>
      <c r="E183" s="60">
        <v>45160</v>
      </c>
      <c r="F183" s="161">
        <v>5134</v>
      </c>
      <c r="G183" s="161">
        <v>2896</v>
      </c>
      <c r="H183" s="161">
        <v>2560</v>
      </c>
      <c r="J183" s="162"/>
      <c r="K183" s="162"/>
    </row>
    <row r="184" spans="1:11" s="59" customFormat="1" x14ac:dyDescent="0.25">
      <c r="A184" s="55" t="s">
        <v>127</v>
      </c>
      <c r="B184" s="57">
        <v>446.87</v>
      </c>
      <c r="C184" s="57">
        <v>447.09</v>
      </c>
      <c r="D184" s="55" t="s">
        <v>160</v>
      </c>
      <c r="E184" s="60">
        <v>45160</v>
      </c>
      <c r="F184" s="161">
        <v>5134</v>
      </c>
      <c r="G184" s="161">
        <v>2896</v>
      </c>
      <c r="H184" s="161">
        <v>2560</v>
      </c>
      <c r="J184" s="162"/>
      <c r="K184" s="162"/>
    </row>
    <row r="185" spans="1:11" s="59" customFormat="1" x14ac:dyDescent="0.25">
      <c r="A185" s="55" t="s">
        <v>138</v>
      </c>
      <c r="B185" s="57">
        <v>264.51</v>
      </c>
      <c r="C185" s="57">
        <v>264.51</v>
      </c>
      <c r="D185" s="55" t="s">
        <v>161</v>
      </c>
      <c r="E185" s="60">
        <v>45160</v>
      </c>
      <c r="F185" s="161">
        <v>3846</v>
      </c>
      <c r="G185" s="161">
        <v>2893</v>
      </c>
      <c r="H185" s="161">
        <v>2550</v>
      </c>
      <c r="J185" s="162"/>
      <c r="K185" s="162"/>
    </row>
    <row r="186" spans="1:11" s="59" customFormat="1" x14ac:dyDescent="0.25">
      <c r="A186" s="55" t="s">
        <v>122</v>
      </c>
      <c r="B186" s="57">
        <v>3887.6</v>
      </c>
      <c r="C186" s="57">
        <v>3499.52</v>
      </c>
      <c r="D186" s="55">
        <v>161010984</v>
      </c>
      <c r="E186" s="60">
        <v>45161</v>
      </c>
      <c r="F186" s="161">
        <v>4170</v>
      </c>
      <c r="G186" s="161">
        <v>3351</v>
      </c>
      <c r="H186" s="161">
        <v>2983</v>
      </c>
      <c r="J186" s="162"/>
      <c r="K186" s="162"/>
    </row>
    <row r="187" spans="1:11" s="59" customFormat="1" x14ac:dyDescent="0.25">
      <c r="A187" s="55" t="s">
        <v>130</v>
      </c>
      <c r="B187" s="57">
        <v>4073.85</v>
      </c>
      <c r="C187" s="57">
        <v>3988.6</v>
      </c>
      <c r="D187" s="55">
        <v>162006272</v>
      </c>
      <c r="E187" s="60">
        <v>45161</v>
      </c>
      <c r="F187" s="161">
        <v>3870</v>
      </c>
      <c r="G187" s="161">
        <v>3991</v>
      </c>
      <c r="H187" s="161">
        <v>3510</v>
      </c>
      <c r="J187" s="162"/>
      <c r="K187" s="162"/>
    </row>
    <row r="188" spans="1:11" s="59" customFormat="1" x14ac:dyDescent="0.25">
      <c r="A188" s="55" t="s">
        <v>152</v>
      </c>
      <c r="B188" s="57">
        <v>998.85</v>
      </c>
      <c r="C188" s="57">
        <v>999.35</v>
      </c>
      <c r="D188" s="55" t="s">
        <v>160</v>
      </c>
      <c r="E188" s="60">
        <v>45161</v>
      </c>
      <c r="F188" s="161">
        <v>3755</v>
      </c>
      <c r="G188" s="161">
        <v>3137</v>
      </c>
      <c r="H188" s="161">
        <v>2786</v>
      </c>
      <c r="J188" s="162"/>
      <c r="K188" s="162"/>
    </row>
    <row r="189" spans="1:11" s="59" customFormat="1" x14ac:dyDescent="0.25">
      <c r="A189" s="55" t="s">
        <v>125</v>
      </c>
      <c r="B189" s="57">
        <v>301.89999999999998</v>
      </c>
      <c r="C189" s="57">
        <v>302.05</v>
      </c>
      <c r="D189" s="55" t="s">
        <v>160</v>
      </c>
      <c r="E189" s="60">
        <v>45161</v>
      </c>
      <c r="F189" s="161">
        <v>5163</v>
      </c>
      <c r="G189" s="161">
        <v>2975</v>
      </c>
      <c r="H189" s="161">
        <v>2654</v>
      </c>
      <c r="J189" s="162"/>
      <c r="K189" s="162"/>
    </row>
    <row r="190" spans="1:11" s="59" customFormat="1" x14ac:dyDescent="0.25">
      <c r="A190" s="55" t="s">
        <v>127</v>
      </c>
      <c r="B190" s="57">
        <v>309.54000000000002</v>
      </c>
      <c r="C190" s="57">
        <v>309.69</v>
      </c>
      <c r="D190" s="55" t="s">
        <v>160</v>
      </c>
      <c r="E190" s="60">
        <v>45161</v>
      </c>
      <c r="F190" s="161">
        <v>4765</v>
      </c>
      <c r="G190" s="161">
        <v>3095</v>
      </c>
      <c r="H190" s="161">
        <v>2721</v>
      </c>
      <c r="J190" s="162"/>
      <c r="K190" s="162"/>
    </row>
    <row r="191" spans="1:11" s="59" customFormat="1" x14ac:dyDescent="0.25">
      <c r="A191" s="55" t="s">
        <v>127</v>
      </c>
      <c r="B191" s="57">
        <v>261.88</v>
      </c>
      <c r="C191" s="57">
        <v>262.01</v>
      </c>
      <c r="D191" s="55" t="s">
        <v>160</v>
      </c>
      <c r="E191" s="60">
        <v>45161</v>
      </c>
      <c r="F191" s="161">
        <v>4765</v>
      </c>
      <c r="G191" s="161">
        <v>3095</v>
      </c>
      <c r="H191" s="161">
        <v>2721</v>
      </c>
      <c r="J191" s="162"/>
      <c r="K191" s="162"/>
    </row>
    <row r="192" spans="1:11" s="59" customFormat="1" x14ac:dyDescent="0.25">
      <c r="A192" s="55" t="s">
        <v>135</v>
      </c>
      <c r="B192" s="57">
        <v>3706.34</v>
      </c>
      <c r="C192" s="57">
        <v>3165.95</v>
      </c>
      <c r="D192" s="55">
        <v>161002267</v>
      </c>
      <c r="E192" s="60">
        <v>45162</v>
      </c>
      <c r="F192" s="161">
        <v>3995</v>
      </c>
      <c r="G192" s="161">
        <v>4051</v>
      </c>
      <c r="H192" s="161">
        <v>3644</v>
      </c>
      <c r="J192" s="162"/>
      <c r="K192" s="162"/>
    </row>
    <row r="193" spans="1:11" s="59" customFormat="1" x14ac:dyDescent="0.25">
      <c r="A193" s="55" t="s">
        <v>143</v>
      </c>
      <c r="B193" s="57">
        <v>3414.48</v>
      </c>
      <c r="C193" s="57">
        <v>2962.68</v>
      </c>
      <c r="D193" s="55">
        <v>161003040</v>
      </c>
      <c r="E193" s="60">
        <v>45162</v>
      </c>
      <c r="F193" s="161">
        <v>3650</v>
      </c>
      <c r="G193" s="161">
        <v>4099</v>
      </c>
      <c r="H193" s="161">
        <v>3698</v>
      </c>
      <c r="J193" s="162"/>
      <c r="K193" s="162"/>
    </row>
    <row r="194" spans="1:11" s="59" customFormat="1" x14ac:dyDescent="0.25">
      <c r="A194" s="55" t="s">
        <v>123</v>
      </c>
      <c r="B194" s="57">
        <v>84</v>
      </c>
      <c r="C194" s="57">
        <v>84</v>
      </c>
      <c r="D194" s="55" t="s">
        <v>124</v>
      </c>
      <c r="E194" s="60">
        <v>45162</v>
      </c>
      <c r="F194" s="161">
        <v>3850</v>
      </c>
      <c r="G194" s="161">
        <v>3258</v>
      </c>
      <c r="H194" s="161">
        <v>2938</v>
      </c>
      <c r="J194" s="162"/>
      <c r="K194" s="162"/>
    </row>
    <row r="195" spans="1:11" s="59" customFormat="1" x14ac:dyDescent="0.25">
      <c r="A195" s="55" t="s">
        <v>152</v>
      </c>
      <c r="B195" s="57">
        <v>1031.72</v>
      </c>
      <c r="C195" s="57">
        <v>1032.24</v>
      </c>
      <c r="D195" s="55" t="s">
        <v>160</v>
      </c>
      <c r="E195" s="60">
        <v>45162</v>
      </c>
      <c r="F195" s="161">
        <v>4814</v>
      </c>
      <c r="G195" s="161">
        <v>2315</v>
      </c>
      <c r="H195" s="161">
        <v>2032</v>
      </c>
      <c r="J195" s="162"/>
      <c r="K195" s="162"/>
    </row>
    <row r="196" spans="1:11" s="59" customFormat="1" x14ac:dyDescent="0.25">
      <c r="A196" s="55" t="s">
        <v>125</v>
      </c>
      <c r="B196" s="57">
        <v>506.78</v>
      </c>
      <c r="C196" s="57">
        <v>507.03</v>
      </c>
      <c r="D196" s="55" t="s">
        <v>160</v>
      </c>
      <c r="E196" s="60">
        <v>45162</v>
      </c>
      <c r="F196" s="161">
        <v>5551</v>
      </c>
      <c r="G196" s="161">
        <v>2760</v>
      </c>
      <c r="H196" s="161">
        <v>2427</v>
      </c>
      <c r="J196" s="162"/>
      <c r="K196" s="162"/>
    </row>
    <row r="197" spans="1:11" s="59" customFormat="1" x14ac:dyDescent="0.25">
      <c r="A197" s="55" t="s">
        <v>127</v>
      </c>
      <c r="B197" s="57">
        <v>166.95</v>
      </c>
      <c r="C197" s="57">
        <v>167.03</v>
      </c>
      <c r="D197" s="55" t="s">
        <v>160</v>
      </c>
      <c r="E197" s="60">
        <v>45162</v>
      </c>
      <c r="F197" s="161">
        <v>4665</v>
      </c>
      <c r="G197" s="161">
        <v>2285</v>
      </c>
      <c r="H197" s="161">
        <v>1990</v>
      </c>
      <c r="J197" s="162"/>
      <c r="K197" s="162"/>
    </row>
    <row r="198" spans="1:11" s="59" customFormat="1" x14ac:dyDescent="0.25">
      <c r="A198" s="55" t="s">
        <v>127</v>
      </c>
      <c r="B198" s="57">
        <v>326.31</v>
      </c>
      <c r="C198" s="57">
        <v>326.47000000000003</v>
      </c>
      <c r="D198" s="55" t="s">
        <v>160</v>
      </c>
      <c r="E198" s="60">
        <v>45162</v>
      </c>
      <c r="F198" s="161">
        <v>4665</v>
      </c>
      <c r="G198" s="161">
        <v>2285</v>
      </c>
      <c r="H198" s="161">
        <v>1990</v>
      </c>
      <c r="J198" s="162"/>
      <c r="K198" s="162"/>
    </row>
    <row r="199" spans="1:11" s="59" customFormat="1" x14ac:dyDescent="0.25">
      <c r="A199" s="55" t="s">
        <v>138</v>
      </c>
      <c r="B199" s="57">
        <v>395.45</v>
      </c>
      <c r="C199" s="57">
        <v>395.45</v>
      </c>
      <c r="D199" s="55" t="s">
        <v>161</v>
      </c>
      <c r="E199" s="60">
        <v>45162</v>
      </c>
      <c r="F199" s="161">
        <v>3868</v>
      </c>
      <c r="G199" s="161">
        <v>2919</v>
      </c>
      <c r="H199" s="161">
        <v>2560</v>
      </c>
      <c r="J199" s="162"/>
      <c r="K199" s="162"/>
    </row>
    <row r="200" spans="1:11" s="59" customFormat="1" x14ac:dyDescent="0.25">
      <c r="A200" s="55" t="s">
        <v>129</v>
      </c>
      <c r="B200" s="57">
        <v>4071.01</v>
      </c>
      <c r="C200" s="57">
        <v>3806.04</v>
      </c>
      <c r="D200" s="55">
        <v>161001491</v>
      </c>
      <c r="E200" s="60">
        <v>45163</v>
      </c>
      <c r="F200" s="161">
        <v>4419</v>
      </c>
      <c r="G200" s="161">
        <v>4356</v>
      </c>
      <c r="H200" s="161">
        <v>3957</v>
      </c>
      <c r="J200" s="162"/>
      <c r="K200" s="162"/>
    </row>
    <row r="201" spans="1:11" s="59" customFormat="1" x14ac:dyDescent="0.25">
      <c r="A201" s="55" t="s">
        <v>123</v>
      </c>
      <c r="B201" s="57">
        <v>1415.43</v>
      </c>
      <c r="C201" s="57">
        <v>1415.43</v>
      </c>
      <c r="D201" s="55" t="s">
        <v>124</v>
      </c>
      <c r="E201" s="60">
        <v>45163</v>
      </c>
      <c r="F201" s="161">
        <v>3850</v>
      </c>
      <c r="G201" s="161">
        <v>3258</v>
      </c>
      <c r="H201" s="161">
        <v>2938</v>
      </c>
      <c r="J201" s="162"/>
      <c r="K201" s="162"/>
    </row>
    <row r="202" spans="1:11" s="59" customFormat="1" x14ac:dyDescent="0.25">
      <c r="A202" s="55" t="s">
        <v>152</v>
      </c>
      <c r="B202" s="57">
        <v>1030.53</v>
      </c>
      <c r="C202" s="57">
        <v>1031.05</v>
      </c>
      <c r="D202" s="55" t="s">
        <v>160</v>
      </c>
      <c r="E202" s="60">
        <v>45163</v>
      </c>
      <c r="F202" s="161">
        <v>4586</v>
      </c>
      <c r="G202" s="161">
        <v>3604</v>
      </c>
      <c r="H202" s="161">
        <v>3196</v>
      </c>
      <c r="J202" s="162"/>
      <c r="K202" s="162"/>
    </row>
    <row r="203" spans="1:11" s="59" customFormat="1" x14ac:dyDescent="0.25">
      <c r="A203" s="55" t="s">
        <v>125</v>
      </c>
      <c r="B203" s="57">
        <v>471.9</v>
      </c>
      <c r="C203" s="57">
        <v>472.14</v>
      </c>
      <c r="D203" s="55" t="s">
        <v>160</v>
      </c>
      <c r="E203" s="60">
        <v>45163</v>
      </c>
      <c r="F203" s="161">
        <v>4835</v>
      </c>
      <c r="G203" s="161">
        <v>3628</v>
      </c>
      <c r="H203" s="161">
        <v>3246</v>
      </c>
      <c r="J203" s="162"/>
      <c r="K203" s="162"/>
    </row>
    <row r="204" spans="1:11" s="59" customFormat="1" x14ac:dyDescent="0.25">
      <c r="A204" s="55" t="s">
        <v>127</v>
      </c>
      <c r="B204" s="57">
        <v>291.02</v>
      </c>
      <c r="C204" s="57">
        <v>291.17</v>
      </c>
      <c r="D204" s="55" t="s">
        <v>160</v>
      </c>
      <c r="E204" s="60">
        <v>45163</v>
      </c>
      <c r="F204" s="161">
        <v>4507</v>
      </c>
      <c r="G204" s="161">
        <v>3598</v>
      </c>
      <c r="H204" s="161">
        <v>3190</v>
      </c>
      <c r="J204" s="162"/>
      <c r="K204" s="162"/>
    </row>
    <row r="205" spans="1:11" s="59" customFormat="1" x14ac:dyDescent="0.25">
      <c r="A205" s="55" t="s">
        <v>127</v>
      </c>
      <c r="B205" s="57">
        <v>309.69</v>
      </c>
      <c r="C205" s="57">
        <v>309.83999999999997</v>
      </c>
      <c r="D205" s="55" t="s">
        <v>160</v>
      </c>
      <c r="E205" s="60">
        <v>45163</v>
      </c>
      <c r="F205" s="161">
        <v>4507</v>
      </c>
      <c r="G205" s="161">
        <v>3598</v>
      </c>
      <c r="H205" s="161">
        <v>3190</v>
      </c>
      <c r="J205" s="162"/>
      <c r="K205" s="162"/>
    </row>
    <row r="206" spans="1:11" s="59" customFormat="1" x14ac:dyDescent="0.25">
      <c r="A206" s="55" t="s">
        <v>122</v>
      </c>
      <c r="B206" s="57">
        <v>4079.66</v>
      </c>
      <c r="C206" s="57">
        <v>4024.43</v>
      </c>
      <c r="D206" s="55">
        <v>141000738</v>
      </c>
      <c r="E206" s="60">
        <v>45164</v>
      </c>
      <c r="F206" s="161">
        <v>3957</v>
      </c>
      <c r="G206" s="161">
        <v>4228</v>
      </c>
      <c r="H206" s="161">
        <v>3852</v>
      </c>
      <c r="J206" s="162"/>
      <c r="K206" s="162"/>
    </row>
    <row r="207" spans="1:11" s="59" customFormat="1" x14ac:dyDescent="0.25">
      <c r="A207" s="55" t="s">
        <v>122</v>
      </c>
      <c r="B207" s="57">
        <v>4046.29</v>
      </c>
      <c r="C207" s="57">
        <v>3897.07</v>
      </c>
      <c r="D207" s="55">
        <v>141000739</v>
      </c>
      <c r="E207" s="60">
        <v>45164</v>
      </c>
      <c r="F207" s="161">
        <v>4125</v>
      </c>
      <c r="G207" s="161">
        <v>4203</v>
      </c>
      <c r="H207" s="161">
        <v>3775</v>
      </c>
      <c r="J207" s="162"/>
      <c r="K207" s="162"/>
    </row>
    <row r="208" spans="1:11" s="59" customFormat="1" x14ac:dyDescent="0.25">
      <c r="A208" s="55" t="s">
        <v>134</v>
      </c>
      <c r="B208" s="57">
        <v>3792.43</v>
      </c>
      <c r="C208" s="57">
        <v>3563.03</v>
      </c>
      <c r="D208" s="55">
        <v>161001472</v>
      </c>
      <c r="E208" s="60">
        <v>45164</v>
      </c>
      <c r="F208" s="161">
        <v>4881</v>
      </c>
      <c r="G208" s="161">
        <v>4673</v>
      </c>
      <c r="H208" s="161">
        <v>4140</v>
      </c>
      <c r="J208" s="162"/>
      <c r="K208" s="162"/>
    </row>
    <row r="209" spans="1:11" s="59" customFormat="1" x14ac:dyDescent="0.25">
      <c r="A209" s="55" t="s">
        <v>129</v>
      </c>
      <c r="B209" s="57">
        <v>4100.49</v>
      </c>
      <c r="C209" s="57">
        <v>3942.73</v>
      </c>
      <c r="D209" s="55">
        <v>161001492</v>
      </c>
      <c r="E209" s="60">
        <v>45164</v>
      </c>
      <c r="F209" s="161">
        <v>4413</v>
      </c>
      <c r="G209" s="161">
        <v>4536</v>
      </c>
      <c r="H209" s="161">
        <v>4132</v>
      </c>
      <c r="J209" s="162"/>
      <c r="K209" s="162"/>
    </row>
    <row r="210" spans="1:11" s="59" customFormat="1" x14ac:dyDescent="0.25">
      <c r="A210" s="55" t="s">
        <v>135</v>
      </c>
      <c r="B210" s="57">
        <v>3488.01</v>
      </c>
      <c r="C210" s="57">
        <v>3192.55</v>
      </c>
      <c r="D210" s="55">
        <v>161002268</v>
      </c>
      <c r="E210" s="60">
        <v>45164</v>
      </c>
      <c r="F210" s="161">
        <v>3142</v>
      </c>
      <c r="G210" s="161">
        <v>3656</v>
      </c>
      <c r="H210" s="161">
        <v>3318</v>
      </c>
      <c r="J210" s="162"/>
      <c r="K210" s="162"/>
    </row>
    <row r="211" spans="1:11" s="59" customFormat="1" x14ac:dyDescent="0.25">
      <c r="A211" s="55" t="s">
        <v>131</v>
      </c>
      <c r="B211" s="57">
        <v>3917.09</v>
      </c>
      <c r="C211" s="57">
        <v>3834.26</v>
      </c>
      <c r="D211" s="55">
        <v>161004068</v>
      </c>
      <c r="E211" s="60">
        <v>45164</v>
      </c>
      <c r="F211" s="161">
        <v>3369</v>
      </c>
      <c r="G211" s="161">
        <v>3335</v>
      </c>
      <c r="H211" s="161">
        <v>2937</v>
      </c>
      <c r="J211" s="162"/>
      <c r="K211" s="162"/>
    </row>
    <row r="212" spans="1:11" s="59" customFormat="1" x14ac:dyDescent="0.25">
      <c r="A212" s="55" t="s">
        <v>123</v>
      </c>
      <c r="B212" s="57">
        <v>1149.48</v>
      </c>
      <c r="C212" s="57">
        <v>1149.48</v>
      </c>
      <c r="D212" s="55" t="s">
        <v>124</v>
      </c>
      <c r="E212" s="60">
        <v>45164</v>
      </c>
      <c r="F212" s="161">
        <v>3850</v>
      </c>
      <c r="G212" s="161">
        <v>3258</v>
      </c>
      <c r="H212" s="161">
        <v>2938</v>
      </c>
      <c r="J212" s="162"/>
      <c r="K212" s="162"/>
    </row>
    <row r="213" spans="1:11" s="59" customFormat="1" x14ac:dyDescent="0.25">
      <c r="A213" s="55" t="s">
        <v>152</v>
      </c>
      <c r="B213" s="57">
        <v>1372.62</v>
      </c>
      <c r="C213" s="57">
        <v>1373.31</v>
      </c>
      <c r="D213" s="55" t="s">
        <v>160</v>
      </c>
      <c r="E213" s="60">
        <v>45164</v>
      </c>
      <c r="F213" s="161">
        <v>4167</v>
      </c>
      <c r="G213" s="161">
        <v>3724</v>
      </c>
      <c r="H213" s="161">
        <v>3306</v>
      </c>
      <c r="J213" s="162"/>
      <c r="K213" s="162"/>
    </row>
    <row r="214" spans="1:11" s="59" customFormat="1" x14ac:dyDescent="0.25">
      <c r="A214" s="55" t="s">
        <v>125</v>
      </c>
      <c r="B214" s="57">
        <v>689.62</v>
      </c>
      <c r="C214" s="57">
        <v>689.96</v>
      </c>
      <c r="D214" s="55" t="s">
        <v>160</v>
      </c>
      <c r="E214" s="60">
        <v>45164</v>
      </c>
      <c r="F214" s="161">
        <v>4094</v>
      </c>
      <c r="G214" s="161">
        <v>3633</v>
      </c>
      <c r="H214" s="161">
        <v>3267</v>
      </c>
      <c r="J214" s="162"/>
      <c r="K214" s="162"/>
    </row>
    <row r="215" spans="1:11" s="59" customFormat="1" x14ac:dyDescent="0.25">
      <c r="A215" s="55" t="s">
        <v>127</v>
      </c>
      <c r="B215" s="57">
        <v>233.15</v>
      </c>
      <c r="C215" s="57">
        <v>233.27</v>
      </c>
      <c r="D215" s="55" t="s">
        <v>160</v>
      </c>
      <c r="E215" s="60">
        <v>45164</v>
      </c>
      <c r="F215" s="161">
        <v>5004</v>
      </c>
      <c r="G215" s="161">
        <v>3443</v>
      </c>
      <c r="H215" s="161">
        <v>3084</v>
      </c>
      <c r="J215" s="162"/>
      <c r="K215" s="162"/>
    </row>
    <row r="216" spans="1:11" s="59" customFormat="1" x14ac:dyDescent="0.25">
      <c r="A216" s="55" t="s">
        <v>127</v>
      </c>
      <c r="B216" s="57">
        <v>324.93</v>
      </c>
      <c r="C216" s="57">
        <v>325.08999999999997</v>
      </c>
      <c r="D216" s="55" t="s">
        <v>160</v>
      </c>
      <c r="E216" s="60">
        <v>45164</v>
      </c>
      <c r="F216" s="161">
        <v>5004</v>
      </c>
      <c r="G216" s="161">
        <v>3443</v>
      </c>
      <c r="H216" s="161">
        <v>3084</v>
      </c>
      <c r="J216" s="162"/>
      <c r="K216" s="162"/>
    </row>
    <row r="217" spans="1:11" s="59" customFormat="1" x14ac:dyDescent="0.25">
      <c r="A217" s="55" t="s">
        <v>122</v>
      </c>
      <c r="B217" s="57">
        <v>4087.09</v>
      </c>
      <c r="C217" s="57">
        <v>4075.3</v>
      </c>
      <c r="D217" s="55">
        <v>141000740</v>
      </c>
      <c r="E217" s="60">
        <v>45165</v>
      </c>
      <c r="F217" s="161">
        <v>4021</v>
      </c>
      <c r="G217" s="161">
        <v>4409</v>
      </c>
      <c r="H217" s="161">
        <v>3940</v>
      </c>
      <c r="J217" s="162"/>
      <c r="K217" s="162"/>
    </row>
    <row r="218" spans="1:11" s="59" customFormat="1" x14ac:dyDescent="0.25">
      <c r="A218" s="55" t="s">
        <v>122</v>
      </c>
      <c r="B218" s="57">
        <v>4128.16</v>
      </c>
      <c r="C218" s="57">
        <v>4002.52</v>
      </c>
      <c r="D218" s="55">
        <v>161011000</v>
      </c>
      <c r="E218" s="60">
        <v>45165</v>
      </c>
      <c r="F218" s="161">
        <v>4067</v>
      </c>
      <c r="G218" s="161">
        <v>3303</v>
      </c>
      <c r="H218" s="161">
        <v>2858</v>
      </c>
      <c r="J218" s="162"/>
      <c r="K218" s="162"/>
    </row>
    <row r="219" spans="1:11" s="59" customFormat="1" x14ac:dyDescent="0.25">
      <c r="A219" s="55" t="s">
        <v>123</v>
      </c>
      <c r="B219" s="57">
        <v>1638.96</v>
      </c>
      <c r="C219" s="57">
        <v>1638.96</v>
      </c>
      <c r="D219" s="55" t="s">
        <v>124</v>
      </c>
      <c r="E219" s="60">
        <v>45165</v>
      </c>
      <c r="F219" s="161">
        <v>3850</v>
      </c>
      <c r="G219" s="161">
        <v>3258</v>
      </c>
      <c r="H219" s="161">
        <v>2938</v>
      </c>
      <c r="J219" s="162"/>
      <c r="K219" s="162"/>
    </row>
    <row r="220" spans="1:11" s="59" customFormat="1" x14ac:dyDescent="0.25">
      <c r="A220" s="55" t="s">
        <v>152</v>
      </c>
      <c r="B220" s="57">
        <v>1016.83</v>
      </c>
      <c r="C220" s="57">
        <v>1017.34</v>
      </c>
      <c r="D220" s="55" t="s">
        <v>160</v>
      </c>
      <c r="E220" s="60">
        <v>45165</v>
      </c>
      <c r="F220" s="161">
        <v>4363</v>
      </c>
      <c r="G220" s="161">
        <v>3228</v>
      </c>
      <c r="H220" s="161">
        <v>2829</v>
      </c>
      <c r="J220" s="162"/>
      <c r="K220" s="162"/>
    </row>
    <row r="221" spans="1:11" s="59" customFormat="1" x14ac:dyDescent="0.25">
      <c r="A221" s="55" t="s">
        <v>125</v>
      </c>
      <c r="B221" s="57">
        <v>716.92</v>
      </c>
      <c r="C221" s="57">
        <v>717.28</v>
      </c>
      <c r="D221" s="55" t="s">
        <v>160</v>
      </c>
      <c r="E221" s="60">
        <v>45165</v>
      </c>
      <c r="F221" s="161">
        <v>4096</v>
      </c>
      <c r="G221" s="161">
        <v>2806</v>
      </c>
      <c r="H221" s="161">
        <v>2405</v>
      </c>
      <c r="J221" s="162"/>
      <c r="K221" s="162"/>
    </row>
    <row r="222" spans="1:11" s="59" customFormat="1" x14ac:dyDescent="0.25">
      <c r="A222" s="55" t="s">
        <v>127</v>
      </c>
      <c r="B222" s="57">
        <v>269.38</v>
      </c>
      <c r="C222" s="57">
        <v>269.51</v>
      </c>
      <c r="D222" s="55" t="s">
        <v>160</v>
      </c>
      <c r="E222" s="60">
        <v>45165</v>
      </c>
      <c r="F222" s="161">
        <v>5158</v>
      </c>
      <c r="G222" s="161">
        <v>2463</v>
      </c>
      <c r="H222" s="161">
        <v>2108</v>
      </c>
      <c r="J222" s="162"/>
      <c r="K222" s="162"/>
    </row>
    <row r="223" spans="1:11" s="59" customFormat="1" x14ac:dyDescent="0.25">
      <c r="A223" s="55" t="s">
        <v>127</v>
      </c>
      <c r="B223" s="57">
        <v>610.6</v>
      </c>
      <c r="C223" s="57">
        <v>610.91</v>
      </c>
      <c r="D223" s="55" t="s">
        <v>160</v>
      </c>
      <c r="E223" s="60">
        <v>45165</v>
      </c>
      <c r="F223" s="161">
        <v>5158</v>
      </c>
      <c r="G223" s="161">
        <v>2463</v>
      </c>
      <c r="H223" s="161">
        <v>2108</v>
      </c>
      <c r="J223" s="162"/>
      <c r="K223" s="162"/>
    </row>
    <row r="224" spans="1:11" s="59" customFormat="1" x14ac:dyDescent="0.25">
      <c r="A224" s="55" t="s">
        <v>138</v>
      </c>
      <c r="B224" s="57">
        <v>126.71</v>
      </c>
      <c r="C224" s="57">
        <v>126.71</v>
      </c>
      <c r="D224" s="55" t="s">
        <v>161</v>
      </c>
      <c r="E224" s="60">
        <v>45165</v>
      </c>
      <c r="F224" s="161">
        <v>3629</v>
      </c>
      <c r="G224" s="161">
        <v>4013</v>
      </c>
      <c r="H224" s="161">
        <v>3602</v>
      </c>
      <c r="J224" s="162"/>
      <c r="K224" s="162"/>
    </row>
    <row r="225" spans="1:11" s="59" customFormat="1" x14ac:dyDescent="0.25">
      <c r="A225" s="55" t="s">
        <v>129</v>
      </c>
      <c r="B225" s="57">
        <v>3528.21</v>
      </c>
      <c r="C225" s="57">
        <v>3498.7</v>
      </c>
      <c r="D225" s="55">
        <v>161001493</v>
      </c>
      <c r="E225" s="60">
        <v>45166</v>
      </c>
      <c r="F225" s="161">
        <v>4148</v>
      </c>
      <c r="G225" s="161">
        <v>4369</v>
      </c>
      <c r="H225" s="161">
        <v>3985</v>
      </c>
      <c r="J225" s="162"/>
      <c r="K225" s="162"/>
    </row>
    <row r="226" spans="1:11" s="59" customFormat="1" x14ac:dyDescent="0.25">
      <c r="A226" s="55" t="s">
        <v>117</v>
      </c>
      <c r="B226" s="57">
        <v>3771.56</v>
      </c>
      <c r="C226" s="57">
        <v>3343.59</v>
      </c>
      <c r="D226" s="55">
        <v>161001514</v>
      </c>
      <c r="E226" s="60">
        <v>45166</v>
      </c>
      <c r="F226" s="161">
        <v>3663</v>
      </c>
      <c r="G226" s="161">
        <v>3250</v>
      </c>
      <c r="H226" s="161">
        <v>2832</v>
      </c>
      <c r="J226" s="162"/>
      <c r="K226" s="162"/>
    </row>
    <row r="227" spans="1:11" s="59" customFormat="1" x14ac:dyDescent="0.25">
      <c r="A227" s="55" t="s">
        <v>118</v>
      </c>
      <c r="B227" s="57">
        <v>3894.5</v>
      </c>
      <c r="C227" s="57">
        <v>3628.02</v>
      </c>
      <c r="D227" s="55">
        <v>161004422</v>
      </c>
      <c r="E227" s="60">
        <v>45166</v>
      </c>
      <c r="F227" s="161">
        <v>3829</v>
      </c>
      <c r="G227" s="161">
        <v>4245</v>
      </c>
      <c r="H227" s="161">
        <v>3871</v>
      </c>
      <c r="J227" s="162"/>
      <c r="K227" s="162"/>
    </row>
    <row r="228" spans="1:11" s="59" customFormat="1" x14ac:dyDescent="0.25">
      <c r="A228" s="55" t="s">
        <v>122</v>
      </c>
      <c r="B228" s="57">
        <v>4141.16</v>
      </c>
      <c r="C228" s="57">
        <v>4074.54</v>
      </c>
      <c r="D228" s="55">
        <v>161011001</v>
      </c>
      <c r="E228" s="60">
        <v>45166</v>
      </c>
      <c r="F228" s="161">
        <v>3967</v>
      </c>
      <c r="G228" s="161">
        <v>3877</v>
      </c>
      <c r="H228" s="161">
        <v>3333</v>
      </c>
      <c r="J228" s="162"/>
      <c r="K228" s="162"/>
    </row>
    <row r="229" spans="1:11" s="59" customFormat="1" x14ac:dyDescent="0.25">
      <c r="A229" s="55" t="s">
        <v>123</v>
      </c>
      <c r="B229" s="57">
        <v>1589.89</v>
      </c>
      <c r="C229" s="57">
        <v>1589.89</v>
      </c>
      <c r="D229" s="55" t="s">
        <v>124</v>
      </c>
      <c r="E229" s="60">
        <v>45166</v>
      </c>
      <c r="F229" s="161">
        <v>3850</v>
      </c>
      <c r="G229" s="161">
        <v>3258</v>
      </c>
      <c r="H229" s="161">
        <v>2938</v>
      </c>
      <c r="J229" s="162"/>
      <c r="K229" s="162"/>
    </row>
    <row r="230" spans="1:11" s="59" customFormat="1" x14ac:dyDescent="0.25">
      <c r="A230" s="55" t="s">
        <v>152</v>
      </c>
      <c r="B230" s="57">
        <v>909.55</v>
      </c>
      <c r="C230" s="57">
        <v>910.01</v>
      </c>
      <c r="D230" s="55" t="s">
        <v>160</v>
      </c>
      <c r="E230" s="60">
        <v>45166</v>
      </c>
      <c r="F230" s="161">
        <v>4094</v>
      </c>
      <c r="G230" s="161">
        <v>3010</v>
      </c>
      <c r="H230" s="161">
        <v>2610</v>
      </c>
      <c r="J230" s="162"/>
      <c r="K230" s="162"/>
    </row>
    <row r="231" spans="1:11" s="59" customFormat="1" x14ac:dyDescent="0.25">
      <c r="A231" s="55" t="s">
        <v>125</v>
      </c>
      <c r="B231" s="57">
        <v>476.03</v>
      </c>
      <c r="C231" s="57">
        <v>476.27</v>
      </c>
      <c r="D231" s="55" t="s">
        <v>160</v>
      </c>
      <c r="E231" s="60">
        <v>45166</v>
      </c>
      <c r="F231" s="161">
        <v>3526</v>
      </c>
      <c r="G231" s="161">
        <v>2819</v>
      </c>
      <c r="H231" s="161">
        <v>2435</v>
      </c>
      <c r="J231" s="162"/>
      <c r="K231" s="162"/>
    </row>
    <row r="232" spans="1:11" s="59" customFormat="1" x14ac:dyDescent="0.25">
      <c r="A232" s="55" t="s">
        <v>127</v>
      </c>
      <c r="B232" s="57">
        <v>352.33</v>
      </c>
      <c r="C232" s="57">
        <v>352.51</v>
      </c>
      <c r="D232" s="55" t="s">
        <v>160</v>
      </c>
      <c r="E232" s="60">
        <v>45166</v>
      </c>
      <c r="F232" s="161">
        <v>4895</v>
      </c>
      <c r="G232" s="161">
        <v>2497</v>
      </c>
      <c r="H232" s="161">
        <v>2142</v>
      </c>
      <c r="J232" s="162"/>
      <c r="K232" s="162"/>
    </row>
    <row r="233" spans="1:11" s="59" customFormat="1" x14ac:dyDescent="0.25">
      <c r="A233" s="55" t="s">
        <v>127</v>
      </c>
      <c r="B233" s="57">
        <v>517.41999999999996</v>
      </c>
      <c r="C233" s="57">
        <v>517.67999999999995</v>
      </c>
      <c r="D233" s="55" t="s">
        <v>160</v>
      </c>
      <c r="E233" s="60">
        <v>45166</v>
      </c>
      <c r="F233" s="161">
        <v>4895</v>
      </c>
      <c r="G233" s="161">
        <v>2497</v>
      </c>
      <c r="H233" s="161">
        <v>2142</v>
      </c>
      <c r="J233" s="162"/>
      <c r="K233" s="162"/>
    </row>
    <row r="234" spans="1:11" s="59" customFormat="1" x14ac:dyDescent="0.25">
      <c r="A234" s="55" t="s">
        <v>143</v>
      </c>
      <c r="B234" s="57">
        <v>3486.9</v>
      </c>
      <c r="C234" s="57">
        <v>3232.07</v>
      </c>
      <c r="D234" s="55">
        <v>141000203</v>
      </c>
      <c r="E234" s="60">
        <v>45167</v>
      </c>
      <c r="F234" s="161">
        <v>3543</v>
      </c>
      <c r="G234" s="161">
        <v>2939</v>
      </c>
      <c r="H234" s="161">
        <v>2580</v>
      </c>
      <c r="J234" s="162"/>
      <c r="K234" s="162"/>
    </row>
    <row r="235" spans="1:11" s="59" customFormat="1" x14ac:dyDescent="0.25">
      <c r="A235" s="55" t="s">
        <v>122</v>
      </c>
      <c r="B235" s="57">
        <v>4026.94</v>
      </c>
      <c r="C235" s="57">
        <v>3827.08</v>
      </c>
      <c r="D235" s="55">
        <v>141000742</v>
      </c>
      <c r="E235" s="60">
        <v>45167</v>
      </c>
      <c r="F235" s="161">
        <v>3903</v>
      </c>
      <c r="G235" s="161">
        <v>3736</v>
      </c>
      <c r="H235" s="161">
        <v>3224</v>
      </c>
      <c r="J235" s="162"/>
      <c r="K235" s="162"/>
    </row>
    <row r="236" spans="1:11" s="59" customFormat="1" x14ac:dyDescent="0.25">
      <c r="A236" s="55" t="s">
        <v>129</v>
      </c>
      <c r="B236" s="57">
        <v>3787.01</v>
      </c>
      <c r="C236" s="57">
        <v>3440.11</v>
      </c>
      <c r="D236" s="55">
        <v>161001494</v>
      </c>
      <c r="E236" s="60">
        <v>45167</v>
      </c>
      <c r="F236" s="161">
        <v>4573</v>
      </c>
      <c r="G236" s="161">
        <v>3951</v>
      </c>
      <c r="H236" s="161">
        <v>3521</v>
      </c>
      <c r="J236" s="162"/>
      <c r="K236" s="162"/>
    </row>
    <row r="237" spans="1:11" s="59" customFormat="1" x14ac:dyDescent="0.25">
      <c r="A237" s="55" t="s">
        <v>143</v>
      </c>
      <c r="B237" s="57">
        <v>3296.2</v>
      </c>
      <c r="C237" s="57">
        <v>3023.79</v>
      </c>
      <c r="D237" s="55">
        <v>161003045</v>
      </c>
      <c r="E237" s="60">
        <v>45167</v>
      </c>
      <c r="F237" s="161">
        <v>2924</v>
      </c>
      <c r="G237" s="161">
        <v>3122</v>
      </c>
      <c r="H237" s="161">
        <v>2752</v>
      </c>
      <c r="J237" s="162"/>
      <c r="K237" s="162"/>
    </row>
    <row r="238" spans="1:11" s="59" customFormat="1" x14ac:dyDescent="0.25">
      <c r="A238" s="55" t="s">
        <v>130</v>
      </c>
      <c r="B238" s="57">
        <v>4078.05</v>
      </c>
      <c r="C238" s="57">
        <v>4088.7</v>
      </c>
      <c r="D238" s="55">
        <v>162006294</v>
      </c>
      <c r="E238" s="60">
        <v>45167</v>
      </c>
      <c r="F238" s="161">
        <v>4089</v>
      </c>
      <c r="G238" s="161">
        <v>3476</v>
      </c>
      <c r="H238" s="161">
        <v>3047</v>
      </c>
      <c r="J238" s="162"/>
      <c r="K238" s="162"/>
    </row>
    <row r="239" spans="1:11" s="59" customFormat="1" x14ac:dyDescent="0.25">
      <c r="A239" s="55" t="s">
        <v>118</v>
      </c>
      <c r="B239" s="57">
        <v>4152</v>
      </c>
      <c r="C239" s="57">
        <v>4167.26</v>
      </c>
      <c r="D239" s="55">
        <v>261000090</v>
      </c>
      <c r="E239" s="60">
        <v>45167</v>
      </c>
      <c r="F239" s="161">
        <v>4133</v>
      </c>
      <c r="G239" s="161">
        <v>3537</v>
      </c>
      <c r="H239" s="161">
        <v>3098</v>
      </c>
      <c r="J239" s="162"/>
      <c r="K239" s="162"/>
    </row>
    <row r="240" spans="1:11" s="59" customFormat="1" x14ac:dyDescent="0.25">
      <c r="A240" s="55" t="s">
        <v>123</v>
      </c>
      <c r="B240" s="57">
        <v>1293.71</v>
      </c>
      <c r="C240" s="57">
        <v>1293.71</v>
      </c>
      <c r="D240" s="55" t="s">
        <v>124</v>
      </c>
      <c r="E240" s="60">
        <v>45167</v>
      </c>
      <c r="F240" s="161">
        <v>3850</v>
      </c>
      <c r="G240" s="161">
        <v>3258</v>
      </c>
      <c r="H240" s="161">
        <v>2938</v>
      </c>
      <c r="J240" s="162"/>
      <c r="K240" s="162"/>
    </row>
    <row r="241" spans="1:11" s="59" customFormat="1" x14ac:dyDescent="0.25">
      <c r="A241" s="55" t="s">
        <v>152</v>
      </c>
      <c r="B241" s="57">
        <v>856.69</v>
      </c>
      <c r="C241" s="57">
        <v>857.12</v>
      </c>
      <c r="D241" s="55" t="s">
        <v>160</v>
      </c>
      <c r="E241" s="60">
        <v>45167</v>
      </c>
      <c r="F241" s="161">
        <v>4007</v>
      </c>
      <c r="G241" s="161">
        <v>3907</v>
      </c>
      <c r="H241" s="161">
        <v>3480</v>
      </c>
      <c r="J241" s="162"/>
      <c r="K241" s="162"/>
    </row>
    <row r="242" spans="1:11" s="59" customFormat="1" x14ac:dyDescent="0.25">
      <c r="A242" s="55" t="s">
        <v>125</v>
      </c>
      <c r="B242" s="57">
        <v>390.26</v>
      </c>
      <c r="C242" s="57">
        <v>390.46</v>
      </c>
      <c r="D242" s="55" t="s">
        <v>160</v>
      </c>
      <c r="E242" s="60">
        <v>45167</v>
      </c>
      <c r="F242" s="161">
        <v>4300</v>
      </c>
      <c r="G242" s="161">
        <v>4115</v>
      </c>
      <c r="H242" s="161">
        <v>3673</v>
      </c>
      <c r="J242" s="162"/>
      <c r="K242" s="162"/>
    </row>
    <row r="243" spans="1:11" s="59" customFormat="1" x14ac:dyDescent="0.25">
      <c r="A243" s="55" t="s">
        <v>127</v>
      </c>
      <c r="B243" s="57">
        <v>292.29000000000002</v>
      </c>
      <c r="C243" s="57">
        <v>292.44</v>
      </c>
      <c r="D243" s="55" t="s">
        <v>160</v>
      </c>
      <c r="E243" s="60">
        <v>45167</v>
      </c>
      <c r="F243" s="161">
        <v>4557</v>
      </c>
      <c r="G243" s="161">
        <v>4109</v>
      </c>
      <c r="H243" s="161">
        <v>3643</v>
      </c>
      <c r="J243" s="162"/>
      <c r="K243" s="162"/>
    </row>
    <row r="244" spans="1:11" s="59" customFormat="1" x14ac:dyDescent="0.25">
      <c r="A244" s="55" t="s">
        <v>127</v>
      </c>
      <c r="B244" s="57">
        <v>604.57000000000005</v>
      </c>
      <c r="C244" s="57">
        <v>604.87</v>
      </c>
      <c r="D244" s="55" t="s">
        <v>160</v>
      </c>
      <c r="E244" s="60">
        <v>45167</v>
      </c>
      <c r="F244" s="161">
        <v>4557</v>
      </c>
      <c r="G244" s="161">
        <v>4109</v>
      </c>
      <c r="H244" s="161">
        <v>3643</v>
      </c>
      <c r="J244" s="162"/>
      <c r="K244" s="162"/>
    </row>
    <row r="245" spans="1:11" s="59" customFormat="1" x14ac:dyDescent="0.25">
      <c r="A245" s="55" t="s">
        <v>138</v>
      </c>
      <c r="B245" s="57">
        <v>82.03</v>
      </c>
      <c r="C245" s="57">
        <v>82.03</v>
      </c>
      <c r="D245" s="55" t="s">
        <v>161</v>
      </c>
      <c r="E245" s="60">
        <v>45167</v>
      </c>
      <c r="F245" s="161">
        <v>3985</v>
      </c>
      <c r="G245" s="161">
        <v>4579</v>
      </c>
      <c r="H245" s="161">
        <v>4215</v>
      </c>
      <c r="J245" s="162"/>
      <c r="K245" s="162"/>
    </row>
    <row r="246" spans="1:11" s="59" customFormat="1" x14ac:dyDescent="0.25">
      <c r="A246" s="55" t="s">
        <v>129</v>
      </c>
      <c r="B246" s="57">
        <v>3548.1</v>
      </c>
      <c r="C246" s="57">
        <v>3199.94</v>
      </c>
      <c r="D246" s="55">
        <v>161001495</v>
      </c>
      <c r="E246" s="60">
        <v>45168</v>
      </c>
      <c r="F246" s="161">
        <v>4357</v>
      </c>
      <c r="G246" s="161">
        <v>3500</v>
      </c>
      <c r="H246" s="161">
        <v>3041</v>
      </c>
      <c r="J246" s="162"/>
      <c r="K246" s="162"/>
    </row>
    <row r="247" spans="1:11" s="59" customFormat="1" x14ac:dyDescent="0.25">
      <c r="A247" s="55" t="s">
        <v>123</v>
      </c>
      <c r="B247" s="57">
        <v>1158.28</v>
      </c>
      <c r="C247" s="57">
        <v>1158.28</v>
      </c>
      <c r="D247" s="55" t="s">
        <v>124</v>
      </c>
      <c r="E247" s="60">
        <v>45168</v>
      </c>
      <c r="F247" s="161">
        <v>3850</v>
      </c>
      <c r="G247" s="161">
        <v>3258</v>
      </c>
      <c r="H247" s="161">
        <v>2938</v>
      </c>
      <c r="J247" s="162"/>
      <c r="K247" s="162"/>
    </row>
    <row r="248" spans="1:11" s="59" customFormat="1" x14ac:dyDescent="0.25">
      <c r="A248" s="55" t="s">
        <v>152</v>
      </c>
      <c r="B248" s="57">
        <v>1405.28</v>
      </c>
      <c r="C248" s="57">
        <v>1405.98</v>
      </c>
      <c r="D248" s="55" t="s">
        <v>160</v>
      </c>
      <c r="E248" s="60">
        <v>45168</v>
      </c>
      <c r="F248" s="161">
        <v>4059</v>
      </c>
      <c r="G248" s="161">
        <v>3271</v>
      </c>
      <c r="H248" s="161">
        <v>2873</v>
      </c>
      <c r="J248" s="162"/>
      <c r="K248" s="162"/>
    </row>
    <row r="249" spans="1:11" s="59" customFormat="1" x14ac:dyDescent="0.25">
      <c r="A249" s="55" t="s">
        <v>125</v>
      </c>
      <c r="B249" s="57">
        <v>690.01</v>
      </c>
      <c r="C249" s="57">
        <v>690.36</v>
      </c>
      <c r="D249" s="55" t="s">
        <v>160</v>
      </c>
      <c r="E249" s="60">
        <v>45168</v>
      </c>
      <c r="F249" s="161">
        <v>4677</v>
      </c>
      <c r="G249" s="161">
        <v>4232</v>
      </c>
      <c r="H249" s="161">
        <v>3780</v>
      </c>
      <c r="J249" s="162"/>
      <c r="K249" s="162"/>
    </row>
    <row r="250" spans="1:11" s="59" customFormat="1" x14ac:dyDescent="0.25">
      <c r="A250" s="55" t="s">
        <v>127</v>
      </c>
      <c r="B250" s="57">
        <v>325.31</v>
      </c>
      <c r="C250" s="57">
        <v>325.47000000000003</v>
      </c>
      <c r="D250" s="55" t="s">
        <v>160</v>
      </c>
      <c r="E250" s="60">
        <v>45168</v>
      </c>
      <c r="F250" s="161">
        <v>4246</v>
      </c>
      <c r="G250" s="161">
        <v>4261</v>
      </c>
      <c r="H250" s="161">
        <v>3739</v>
      </c>
      <c r="J250" s="162"/>
      <c r="K250" s="162"/>
    </row>
    <row r="251" spans="1:11" s="59" customFormat="1" x14ac:dyDescent="0.25">
      <c r="A251" s="55" t="s">
        <v>127</v>
      </c>
      <c r="B251" s="57">
        <v>501.16</v>
      </c>
      <c r="C251" s="57">
        <v>501.41</v>
      </c>
      <c r="D251" s="55" t="s">
        <v>160</v>
      </c>
      <c r="E251" s="60">
        <v>45168</v>
      </c>
      <c r="F251" s="161">
        <v>4246</v>
      </c>
      <c r="G251" s="161">
        <v>4261</v>
      </c>
      <c r="H251" s="161">
        <v>3739</v>
      </c>
      <c r="J251" s="162"/>
      <c r="K251" s="162"/>
    </row>
    <row r="252" spans="1:11" s="59" customFormat="1" x14ac:dyDescent="0.25">
      <c r="A252" s="55" t="s">
        <v>123</v>
      </c>
      <c r="B252" s="57">
        <v>1238.33</v>
      </c>
      <c r="C252" s="57">
        <v>1238.33</v>
      </c>
      <c r="D252" s="55" t="s">
        <v>124</v>
      </c>
      <c r="E252" s="60">
        <v>45169</v>
      </c>
      <c r="F252" s="161">
        <v>3850</v>
      </c>
      <c r="G252" s="161">
        <v>3258</v>
      </c>
      <c r="H252" s="161">
        <v>2938</v>
      </c>
      <c r="J252" s="162"/>
      <c r="K252" s="162"/>
    </row>
    <row r="253" spans="1:11" s="59" customFormat="1" x14ac:dyDescent="0.25">
      <c r="A253" s="55" t="s">
        <v>152</v>
      </c>
      <c r="B253" s="57">
        <v>1021.47</v>
      </c>
      <c r="C253" s="57">
        <v>1019.97</v>
      </c>
      <c r="D253" s="55" t="s">
        <v>160</v>
      </c>
      <c r="E253" s="60">
        <v>45169</v>
      </c>
      <c r="F253" s="161">
        <v>4101</v>
      </c>
      <c r="G253" s="161">
        <v>4117</v>
      </c>
      <c r="H253" s="161">
        <v>3609</v>
      </c>
      <c r="J253" s="162"/>
      <c r="K253" s="162"/>
    </row>
    <row r="254" spans="1:11" s="59" customFormat="1" x14ac:dyDescent="0.25">
      <c r="A254" s="55" t="s">
        <v>125</v>
      </c>
      <c r="B254" s="57">
        <v>661.81</v>
      </c>
      <c r="C254" s="57">
        <v>662.14</v>
      </c>
      <c r="D254" s="55" t="s">
        <v>160</v>
      </c>
      <c r="E254" s="60">
        <v>45169</v>
      </c>
      <c r="F254" s="161">
        <v>4901</v>
      </c>
      <c r="G254" s="161">
        <v>4292</v>
      </c>
      <c r="H254" s="161">
        <v>3827</v>
      </c>
      <c r="J254" s="162"/>
      <c r="K254" s="162"/>
    </row>
    <row r="255" spans="1:11" s="59" customFormat="1" x14ac:dyDescent="0.25">
      <c r="A255" s="55" t="s">
        <v>127</v>
      </c>
      <c r="B255" s="57">
        <v>323.93</v>
      </c>
      <c r="C255" s="57">
        <v>324.08999999999997</v>
      </c>
      <c r="D255" s="55" t="s">
        <v>160</v>
      </c>
      <c r="E255" s="60">
        <v>45169</v>
      </c>
      <c r="F255" s="161">
        <v>4043</v>
      </c>
      <c r="G255" s="161">
        <v>3554</v>
      </c>
      <c r="H255" s="161">
        <v>3163</v>
      </c>
      <c r="J255" s="162"/>
      <c r="K255" s="162"/>
    </row>
    <row r="256" spans="1:11" s="59" customFormat="1" x14ac:dyDescent="0.25">
      <c r="A256" s="55" t="s">
        <v>127</v>
      </c>
      <c r="B256" s="57">
        <v>475.6</v>
      </c>
      <c r="C256" s="57">
        <v>475.84</v>
      </c>
      <c r="D256" s="55" t="s">
        <v>160</v>
      </c>
      <c r="E256" s="60">
        <v>45169</v>
      </c>
      <c r="F256" s="161">
        <v>4043</v>
      </c>
      <c r="G256" s="161">
        <v>3554</v>
      </c>
      <c r="H256" s="161">
        <v>3163</v>
      </c>
      <c r="J256" s="162"/>
      <c r="K256" s="162"/>
    </row>
    <row r="257" spans="1:42" s="59" customFormat="1" x14ac:dyDescent="0.25">
      <c r="A257" s="55" t="s">
        <v>138</v>
      </c>
      <c r="B257" s="57">
        <v>314.77</v>
      </c>
      <c r="C257" s="57">
        <v>314.77</v>
      </c>
      <c r="D257" s="55" t="s">
        <v>161</v>
      </c>
      <c r="E257" s="60">
        <v>45169</v>
      </c>
      <c r="F257" s="161">
        <v>3674</v>
      </c>
      <c r="G257" s="161">
        <v>3304</v>
      </c>
      <c r="H257" s="161">
        <v>2933</v>
      </c>
      <c r="J257" s="162"/>
      <c r="K257" s="162"/>
    </row>
    <row r="258" spans="1:42" s="64" customFormat="1" x14ac:dyDescent="0.25">
      <c r="A258" s="61" t="s">
        <v>145</v>
      </c>
      <c r="B258" s="62" t="s">
        <v>115</v>
      </c>
      <c r="C258" s="63">
        <f>SUM(C2:C257)</f>
        <v>680608.12999999966</v>
      </c>
      <c r="D258" s="62" t="s">
        <v>115</v>
      </c>
      <c r="E258" s="62" t="s">
        <v>115</v>
      </c>
      <c r="F258" s="159">
        <f>IF($C$258=0,0,ROUND(SUMPRODUCT($C$2:$C$257,F2:F257)/$C$258,2))</f>
        <v>4033.4</v>
      </c>
      <c r="G258" s="159">
        <f>IF($C$258=0,0,ROUND(SUMPRODUCT($C$2:$C$257,G2:G257)/$C$258,2))</f>
        <v>3537.03</v>
      </c>
      <c r="H258" s="159">
        <f>IF($C$258=0,0,ROUND(SUMPRODUCT($C$2:$C$257,H2:H257)/$C$258,2))</f>
        <v>3187.73</v>
      </c>
    </row>
    <row r="259" spans="1:42" s="67" customFormat="1" x14ac:dyDescent="0.25">
      <c r="A259" s="65"/>
      <c r="B259" s="65"/>
      <c r="C259" s="66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5"/>
      <c r="AL259" s="65"/>
      <c r="AM259" s="65"/>
      <c r="AN259" s="65"/>
      <c r="AO259" s="65"/>
      <c r="AP259" s="65"/>
    </row>
  </sheetData>
  <autoFilter ref="A1:H257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view="pageBreakPreview" zoomScaleSheetLayoutView="100" workbookViewId="0">
      <pane ySplit="1" topLeftCell="A2" activePane="bottomLeft" state="frozen"/>
      <selection activeCell="A260" sqref="A260"/>
      <selection pane="bottomLeft" activeCell="A260" sqref="A260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146</v>
      </c>
      <c r="B2" s="56" t="s">
        <v>115</v>
      </c>
      <c r="C2" s="57">
        <v>43054.539999999994</v>
      </c>
      <c r="D2" s="56" t="s">
        <v>115</v>
      </c>
      <c r="E2" s="56" t="s">
        <v>115</v>
      </c>
      <c r="F2" s="160">
        <v>3833.27</v>
      </c>
      <c r="G2" s="160">
        <v>4170.59</v>
      </c>
      <c r="H2" s="160">
        <v>3752.29</v>
      </c>
    </row>
    <row r="3" spans="1:8" s="59" customFormat="1" x14ac:dyDescent="0.25">
      <c r="A3" s="55" t="s">
        <v>148</v>
      </c>
      <c r="B3" s="57">
        <v>3970.19</v>
      </c>
      <c r="C3" s="57">
        <v>3970.19</v>
      </c>
      <c r="D3" s="55">
        <v>161000433</v>
      </c>
      <c r="E3" s="60">
        <v>45155</v>
      </c>
      <c r="F3" s="161">
        <v>3794</v>
      </c>
      <c r="G3" s="161">
        <v>3891</v>
      </c>
      <c r="H3" s="161">
        <v>3387</v>
      </c>
    </row>
    <row r="4" spans="1:8" s="64" customFormat="1" x14ac:dyDescent="0.25">
      <c r="A4" s="61" t="s">
        <v>145</v>
      </c>
      <c r="B4" s="62" t="s">
        <v>115</v>
      </c>
      <c r="C4" s="63">
        <f>SUM(C2:C3)</f>
        <v>47024.729999999996</v>
      </c>
      <c r="D4" s="62" t="s">
        <v>115</v>
      </c>
      <c r="E4" s="62" t="s">
        <v>115</v>
      </c>
      <c r="F4" s="159">
        <f>IF($C$4=0,0,ROUND(SUMPRODUCT($C$2:$C$3,F2:F3)/$C$4,2))</f>
        <v>3829.95</v>
      </c>
      <c r="G4" s="159">
        <f>IF($C$4=0,0,ROUND(SUMPRODUCT($C$2:$C$3,G2:G3)/$C$4,2))</f>
        <v>4146.9799999999996</v>
      </c>
      <c r="H4" s="159">
        <f>IF($C$4=0,0,ROUND(SUMPRODUCT($C$2:$C$3,H2:H3)/$C$4,2))</f>
        <v>3721.45</v>
      </c>
    </row>
  </sheetData>
  <autoFilter ref="A1:H3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view="pageBreakPreview" zoomScaleSheetLayoutView="100" workbookViewId="0">
      <pane ySplit="1" topLeftCell="A2" activePane="bottomLeft" state="frozen"/>
      <selection activeCell="A260" sqref="A260"/>
      <selection pane="bottomLeft" activeCell="A260" sqref="A260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150</v>
      </c>
      <c r="B2" s="56" t="s">
        <v>115</v>
      </c>
      <c r="C2" s="57">
        <v>16212.65</v>
      </c>
      <c r="D2" s="56" t="s">
        <v>115</v>
      </c>
      <c r="E2" s="56" t="s">
        <v>115</v>
      </c>
      <c r="F2" s="160">
        <v>5445.98</v>
      </c>
      <c r="G2" s="160">
        <v>5445.98</v>
      </c>
      <c r="H2" s="160">
        <v>4814.26</v>
      </c>
    </row>
    <row r="3" spans="1:8" s="59" customFormat="1" x14ac:dyDescent="0.25">
      <c r="A3" s="68"/>
      <c r="B3" s="57"/>
      <c r="C3" s="57"/>
      <c r="D3" s="55"/>
      <c r="E3" s="60"/>
      <c r="F3" s="160"/>
      <c r="G3" s="160"/>
      <c r="H3" s="160"/>
    </row>
    <row r="4" spans="1:8" s="64" customFormat="1" x14ac:dyDescent="0.25">
      <c r="A4" s="61" t="s">
        <v>145</v>
      </c>
      <c r="B4" s="62" t="s">
        <v>115</v>
      </c>
      <c r="C4" s="63">
        <f>SUM(C2:C3)</f>
        <v>16212.65</v>
      </c>
      <c r="D4" s="62" t="s">
        <v>115</v>
      </c>
      <c r="E4" s="62" t="s">
        <v>115</v>
      </c>
      <c r="F4" s="159">
        <f>IF($C$4=0,0,ROUND(SUMPRODUCT($C$2:$C$3,F2:F3)/$C$4,2))</f>
        <v>5445.98</v>
      </c>
      <c r="G4" s="159">
        <f>IF($C$4=0,0,ROUND(SUMPRODUCT($C$2:$C$3,G2:G3)/$C$4,2))</f>
        <v>5445.98</v>
      </c>
      <c r="H4" s="159">
        <f>IF($C$4=0,0,ROUND(SUMPRODUCT($C$2:$C$3,H2:H3)/$C$4,2))</f>
        <v>4814.26</v>
      </c>
    </row>
    <row r="6" spans="1:8" x14ac:dyDescent="0.25">
      <c r="C6" s="66"/>
    </row>
  </sheetData>
  <autoFilter ref="A1:H3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3"/>
  <sheetViews>
    <sheetView view="pageBreakPreview" zoomScaleSheetLayoutView="100" workbookViewId="0">
      <pane ySplit="1" topLeftCell="A235" activePane="bottomLeft" state="frozen"/>
      <selection activeCell="A3" sqref="A3:XFD251"/>
      <selection pane="bottomLeft" activeCell="G266" sqref="G266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114</v>
      </c>
      <c r="B2" s="56" t="s">
        <v>115</v>
      </c>
      <c r="C2" s="57">
        <v>315690.78000000003</v>
      </c>
      <c r="D2" s="56" t="s">
        <v>115</v>
      </c>
      <c r="E2" s="56" t="s">
        <v>115</v>
      </c>
      <c r="F2" s="160">
        <v>3919.93</v>
      </c>
      <c r="G2" s="160">
        <v>3642.2</v>
      </c>
      <c r="H2" s="160">
        <v>3380.12</v>
      </c>
    </row>
    <row r="3" spans="1:8" s="59" customFormat="1" x14ac:dyDescent="0.25">
      <c r="A3" s="55" t="s">
        <v>140</v>
      </c>
      <c r="B3" s="57">
        <v>3827.19</v>
      </c>
      <c r="C3" s="57">
        <v>3479.25</v>
      </c>
      <c r="D3" s="55">
        <v>161002201</v>
      </c>
      <c r="E3" s="60">
        <v>45106</v>
      </c>
      <c r="F3" s="160">
        <v>3393</v>
      </c>
      <c r="G3" s="160">
        <v>3474</v>
      </c>
      <c r="H3" s="160">
        <v>3164</v>
      </c>
    </row>
    <row r="4" spans="1:8" s="59" customFormat="1" x14ac:dyDescent="0.25">
      <c r="A4" s="55" t="s">
        <v>135</v>
      </c>
      <c r="B4" s="57">
        <v>3568.62</v>
      </c>
      <c r="C4" s="57">
        <v>3487.65</v>
      </c>
      <c r="D4" s="55">
        <v>161002236</v>
      </c>
      <c r="E4" s="60">
        <v>45107</v>
      </c>
      <c r="F4" s="160">
        <v>4914</v>
      </c>
      <c r="G4" s="160">
        <v>3737</v>
      </c>
      <c r="H4" s="160">
        <v>3363</v>
      </c>
    </row>
    <row r="5" spans="1:8" s="59" customFormat="1" x14ac:dyDescent="0.25">
      <c r="A5" s="55" t="s">
        <v>135</v>
      </c>
      <c r="B5" s="57">
        <v>3565.76</v>
      </c>
      <c r="C5" s="57">
        <v>3169.33</v>
      </c>
      <c r="D5" s="55">
        <v>161002239</v>
      </c>
      <c r="E5" s="60">
        <v>45108</v>
      </c>
      <c r="F5" s="160">
        <v>4963</v>
      </c>
      <c r="G5" s="160">
        <v>3808</v>
      </c>
      <c r="H5" s="160">
        <v>3445</v>
      </c>
    </row>
    <row r="6" spans="1:8" s="59" customFormat="1" x14ac:dyDescent="0.25">
      <c r="A6" s="55" t="s">
        <v>122</v>
      </c>
      <c r="B6" s="57">
        <v>3999.6</v>
      </c>
      <c r="C6" s="57">
        <v>3787.45</v>
      </c>
      <c r="D6" s="55">
        <v>161010715</v>
      </c>
      <c r="E6" s="60">
        <v>45108</v>
      </c>
      <c r="F6" s="160">
        <v>4068</v>
      </c>
      <c r="G6" s="160">
        <v>4152</v>
      </c>
      <c r="H6" s="160">
        <v>3823</v>
      </c>
    </row>
    <row r="7" spans="1:8" s="59" customFormat="1" x14ac:dyDescent="0.25">
      <c r="A7" s="55" t="s">
        <v>123</v>
      </c>
      <c r="B7" s="57">
        <v>799.48</v>
      </c>
      <c r="C7" s="57">
        <v>799.48</v>
      </c>
      <c r="D7" s="55" t="s">
        <v>124</v>
      </c>
      <c r="E7" s="60">
        <v>45108</v>
      </c>
      <c r="F7" s="160">
        <v>3850</v>
      </c>
      <c r="G7" s="160">
        <v>3258</v>
      </c>
      <c r="H7" s="160">
        <v>2938</v>
      </c>
    </row>
    <row r="8" spans="1:8" s="59" customFormat="1" x14ac:dyDescent="0.25">
      <c r="A8" s="55" t="s">
        <v>152</v>
      </c>
      <c r="B8" s="57">
        <v>321.92</v>
      </c>
      <c r="C8" s="57">
        <v>324.24</v>
      </c>
      <c r="D8" s="55" t="s">
        <v>126</v>
      </c>
      <c r="E8" s="60">
        <v>45108</v>
      </c>
      <c r="F8" s="160">
        <v>4723</v>
      </c>
      <c r="G8" s="160">
        <v>3865</v>
      </c>
      <c r="H8" s="160">
        <v>3510</v>
      </c>
    </row>
    <row r="9" spans="1:8" s="59" customFormat="1" x14ac:dyDescent="0.25">
      <c r="A9" s="55" t="s">
        <v>128</v>
      </c>
      <c r="B9" s="57">
        <v>433.29</v>
      </c>
      <c r="C9" s="57">
        <v>432.51</v>
      </c>
      <c r="D9" s="55" t="s">
        <v>126</v>
      </c>
      <c r="E9" s="60">
        <v>45108</v>
      </c>
      <c r="F9" s="160">
        <v>4705</v>
      </c>
      <c r="G9" s="160">
        <v>3685</v>
      </c>
      <c r="H9" s="160">
        <v>3383</v>
      </c>
    </row>
    <row r="10" spans="1:8" s="59" customFormat="1" x14ac:dyDescent="0.25">
      <c r="A10" s="55" t="s">
        <v>129</v>
      </c>
      <c r="B10" s="57">
        <v>3467.71</v>
      </c>
      <c r="C10" s="57">
        <v>3261.5</v>
      </c>
      <c r="D10" s="55">
        <v>161001469</v>
      </c>
      <c r="E10" s="60">
        <v>45109</v>
      </c>
      <c r="F10" s="160">
        <v>4532</v>
      </c>
      <c r="G10" s="160">
        <v>3659</v>
      </c>
      <c r="H10" s="160">
        <v>3322</v>
      </c>
    </row>
    <row r="11" spans="1:8" s="59" customFormat="1" x14ac:dyDescent="0.25">
      <c r="A11" s="55" t="s">
        <v>135</v>
      </c>
      <c r="B11" s="57">
        <v>3814.6</v>
      </c>
      <c r="C11" s="57">
        <v>3672.5</v>
      </c>
      <c r="D11" s="55">
        <v>161002240</v>
      </c>
      <c r="E11" s="60">
        <v>45109</v>
      </c>
      <c r="F11" s="160">
        <v>4901</v>
      </c>
      <c r="G11" s="160">
        <v>4066</v>
      </c>
      <c r="H11" s="160">
        <v>3722</v>
      </c>
    </row>
    <row r="12" spans="1:8" s="59" customFormat="1" x14ac:dyDescent="0.25">
      <c r="A12" s="55" t="s">
        <v>123</v>
      </c>
      <c r="B12" s="57">
        <v>693.09</v>
      </c>
      <c r="C12" s="57">
        <v>693.09</v>
      </c>
      <c r="D12" s="55" t="s">
        <v>124</v>
      </c>
      <c r="E12" s="60">
        <v>45109</v>
      </c>
      <c r="F12" s="160">
        <v>3850</v>
      </c>
      <c r="G12" s="160">
        <v>3258</v>
      </c>
      <c r="H12" s="160">
        <v>2938</v>
      </c>
    </row>
    <row r="13" spans="1:8" s="59" customFormat="1" x14ac:dyDescent="0.25">
      <c r="A13" s="55" t="s">
        <v>152</v>
      </c>
      <c r="B13" s="57">
        <v>381.57</v>
      </c>
      <c r="C13" s="57">
        <v>381.71</v>
      </c>
      <c r="D13" s="55" t="s">
        <v>126</v>
      </c>
      <c r="E13" s="60">
        <v>45109</v>
      </c>
      <c r="F13" s="160">
        <v>4881</v>
      </c>
      <c r="G13" s="160">
        <v>4216</v>
      </c>
      <c r="H13" s="160">
        <v>3895</v>
      </c>
    </row>
    <row r="14" spans="1:8" s="59" customFormat="1" x14ac:dyDescent="0.25">
      <c r="A14" s="55" t="s">
        <v>127</v>
      </c>
      <c r="B14" s="57">
        <v>203.51</v>
      </c>
      <c r="C14" s="57">
        <v>203.73</v>
      </c>
      <c r="D14" s="55" t="s">
        <v>126</v>
      </c>
      <c r="E14" s="60">
        <v>45109</v>
      </c>
      <c r="F14" s="160">
        <v>4634</v>
      </c>
      <c r="G14" s="160">
        <v>4178</v>
      </c>
      <c r="H14" s="160">
        <v>3895</v>
      </c>
    </row>
    <row r="15" spans="1:8" s="59" customFormat="1" x14ac:dyDescent="0.25">
      <c r="A15" s="55" t="s">
        <v>128</v>
      </c>
      <c r="B15" s="57">
        <v>401.69</v>
      </c>
      <c r="C15" s="57">
        <v>401.09</v>
      </c>
      <c r="D15" s="55" t="s">
        <v>126</v>
      </c>
      <c r="E15" s="60">
        <v>45109</v>
      </c>
      <c r="F15" s="160">
        <v>4345</v>
      </c>
      <c r="G15" s="160">
        <v>3664</v>
      </c>
      <c r="H15" s="160">
        <v>3318</v>
      </c>
    </row>
    <row r="16" spans="1:8" s="59" customFormat="1" x14ac:dyDescent="0.25">
      <c r="A16" s="55" t="s">
        <v>129</v>
      </c>
      <c r="B16" s="57">
        <v>3332.31</v>
      </c>
      <c r="C16" s="57">
        <v>3237.2</v>
      </c>
      <c r="D16" s="55">
        <v>161001470</v>
      </c>
      <c r="E16" s="60">
        <v>45110</v>
      </c>
      <c r="F16" s="160">
        <v>4218</v>
      </c>
      <c r="G16" s="160">
        <v>3942</v>
      </c>
      <c r="H16" s="160">
        <v>3639</v>
      </c>
    </row>
    <row r="17" spans="1:8" s="59" customFormat="1" x14ac:dyDescent="0.25">
      <c r="A17" s="55" t="s">
        <v>143</v>
      </c>
      <c r="B17" s="57">
        <v>3997.85</v>
      </c>
      <c r="C17" s="57">
        <v>3908.4</v>
      </c>
      <c r="D17" s="55">
        <v>161003006</v>
      </c>
      <c r="E17" s="60">
        <v>45110</v>
      </c>
      <c r="F17" s="160">
        <v>2802</v>
      </c>
      <c r="G17" s="160">
        <v>3078</v>
      </c>
      <c r="H17" s="160">
        <v>2806</v>
      </c>
    </row>
    <row r="18" spans="1:8" s="59" customFormat="1" x14ac:dyDescent="0.25">
      <c r="A18" s="55" t="s">
        <v>122</v>
      </c>
      <c r="B18" s="57">
        <v>3789.7</v>
      </c>
      <c r="C18" s="57">
        <v>3593.49</v>
      </c>
      <c r="D18" s="55">
        <v>161010722</v>
      </c>
      <c r="E18" s="60">
        <v>45110</v>
      </c>
      <c r="F18" s="160">
        <v>4159</v>
      </c>
      <c r="G18" s="160">
        <v>3421</v>
      </c>
      <c r="H18" s="160">
        <v>3138</v>
      </c>
    </row>
    <row r="19" spans="1:8" s="59" customFormat="1" x14ac:dyDescent="0.25">
      <c r="A19" s="55" t="s">
        <v>125</v>
      </c>
      <c r="B19" s="57">
        <v>61.43</v>
      </c>
      <c r="C19" s="57">
        <v>61.62</v>
      </c>
      <c r="D19" s="55" t="s">
        <v>126</v>
      </c>
      <c r="E19" s="60">
        <v>45110</v>
      </c>
      <c r="F19" s="160">
        <v>3850</v>
      </c>
      <c r="G19" s="160">
        <v>3263</v>
      </c>
      <c r="H19" s="160">
        <v>3036</v>
      </c>
    </row>
    <row r="20" spans="1:8" s="59" customFormat="1" x14ac:dyDescent="0.25">
      <c r="A20" s="55" t="s">
        <v>127</v>
      </c>
      <c r="B20" s="57">
        <v>292.77</v>
      </c>
      <c r="C20" s="57">
        <v>294.67</v>
      </c>
      <c r="D20" s="55" t="s">
        <v>126</v>
      </c>
      <c r="E20" s="60">
        <v>45110</v>
      </c>
      <c r="F20" s="160">
        <v>4567</v>
      </c>
      <c r="G20" s="160">
        <v>3975</v>
      </c>
      <c r="H20" s="160">
        <v>3731</v>
      </c>
    </row>
    <row r="21" spans="1:8" s="59" customFormat="1" x14ac:dyDescent="0.25">
      <c r="A21" s="55" t="s">
        <v>128</v>
      </c>
      <c r="B21" s="57">
        <v>513.1</v>
      </c>
      <c r="C21" s="57">
        <v>515.13</v>
      </c>
      <c r="D21" s="55" t="s">
        <v>126</v>
      </c>
      <c r="E21" s="60">
        <v>45110</v>
      </c>
      <c r="F21" s="160">
        <v>4817</v>
      </c>
      <c r="G21" s="160">
        <v>4064</v>
      </c>
      <c r="H21" s="160">
        <v>3867</v>
      </c>
    </row>
    <row r="22" spans="1:8" s="59" customFormat="1" x14ac:dyDescent="0.25">
      <c r="A22" s="55" t="s">
        <v>135</v>
      </c>
      <c r="B22" s="57">
        <v>3801.44</v>
      </c>
      <c r="C22" s="57">
        <v>3545.65</v>
      </c>
      <c r="D22" s="55">
        <v>161002241</v>
      </c>
      <c r="E22" s="60">
        <v>45111</v>
      </c>
      <c r="F22" s="160">
        <v>4808</v>
      </c>
      <c r="G22" s="160">
        <v>3621</v>
      </c>
      <c r="H22" s="160">
        <v>3283</v>
      </c>
    </row>
    <row r="23" spans="1:8" s="59" customFormat="1" x14ac:dyDescent="0.25">
      <c r="A23" s="55" t="s">
        <v>152</v>
      </c>
      <c r="B23" s="57">
        <v>29.6</v>
      </c>
      <c r="C23" s="57">
        <v>29.75</v>
      </c>
      <c r="D23" s="55" t="s">
        <v>126</v>
      </c>
      <c r="E23" s="60">
        <v>45111</v>
      </c>
      <c r="F23" s="160">
        <v>3850</v>
      </c>
      <c r="G23" s="160">
        <v>3228</v>
      </c>
      <c r="H23" s="160">
        <v>2993</v>
      </c>
    </row>
    <row r="24" spans="1:8" s="59" customFormat="1" x14ac:dyDescent="0.25">
      <c r="A24" s="55" t="s">
        <v>125</v>
      </c>
      <c r="B24" s="57">
        <v>386.48</v>
      </c>
      <c r="C24" s="57">
        <v>389.6</v>
      </c>
      <c r="D24" s="55" t="s">
        <v>126</v>
      </c>
      <c r="E24" s="60">
        <v>45111</v>
      </c>
      <c r="F24" s="160">
        <v>4606</v>
      </c>
      <c r="G24" s="160">
        <v>4294</v>
      </c>
      <c r="H24" s="160">
        <v>4097</v>
      </c>
    </row>
    <row r="25" spans="1:8" s="59" customFormat="1" x14ac:dyDescent="0.25">
      <c r="A25" s="55" t="s">
        <v>127</v>
      </c>
      <c r="B25" s="57">
        <v>87.18</v>
      </c>
      <c r="C25" s="57">
        <v>88.25</v>
      </c>
      <c r="D25" s="55" t="s">
        <v>126</v>
      </c>
      <c r="E25" s="60">
        <v>45111</v>
      </c>
      <c r="F25" s="160">
        <v>4145</v>
      </c>
      <c r="G25" s="160">
        <v>4012</v>
      </c>
      <c r="H25" s="160">
        <v>3756</v>
      </c>
    </row>
    <row r="26" spans="1:8" s="59" customFormat="1" x14ac:dyDescent="0.25">
      <c r="A26" s="55" t="s">
        <v>127</v>
      </c>
      <c r="B26" s="57">
        <v>312.39</v>
      </c>
      <c r="C26" s="57">
        <v>313.89</v>
      </c>
      <c r="D26" s="55" t="s">
        <v>126</v>
      </c>
      <c r="E26" s="60">
        <v>45111</v>
      </c>
      <c r="F26" s="160">
        <v>4145</v>
      </c>
      <c r="G26" s="160">
        <v>4012</v>
      </c>
      <c r="H26" s="160">
        <v>3756</v>
      </c>
    </row>
    <row r="27" spans="1:8" s="59" customFormat="1" x14ac:dyDescent="0.25">
      <c r="A27" s="55" t="s">
        <v>128</v>
      </c>
      <c r="B27" s="57">
        <v>626.98</v>
      </c>
      <c r="C27" s="57">
        <v>625.91999999999996</v>
      </c>
      <c r="D27" s="55" t="s">
        <v>126</v>
      </c>
      <c r="E27" s="60">
        <v>45111</v>
      </c>
      <c r="F27" s="160">
        <v>4431</v>
      </c>
      <c r="G27" s="160">
        <v>4330</v>
      </c>
      <c r="H27" s="160">
        <v>4103</v>
      </c>
    </row>
    <row r="28" spans="1:8" s="59" customFormat="1" x14ac:dyDescent="0.25">
      <c r="A28" s="55" t="s">
        <v>129</v>
      </c>
      <c r="B28" s="57">
        <v>3717.08</v>
      </c>
      <c r="C28" s="57">
        <v>3543.29</v>
      </c>
      <c r="D28" s="55">
        <v>161001471</v>
      </c>
      <c r="E28" s="60">
        <v>45112</v>
      </c>
      <c r="F28" s="160">
        <v>4359</v>
      </c>
      <c r="G28" s="160">
        <v>4404</v>
      </c>
      <c r="H28" s="160">
        <v>4087</v>
      </c>
    </row>
    <row r="29" spans="1:8" s="59" customFormat="1" x14ac:dyDescent="0.25">
      <c r="A29" s="55" t="s">
        <v>118</v>
      </c>
      <c r="B29" s="57">
        <v>3786.75</v>
      </c>
      <c r="C29" s="57">
        <v>3789.76</v>
      </c>
      <c r="D29" s="55">
        <v>161004184</v>
      </c>
      <c r="E29" s="60">
        <v>45112</v>
      </c>
      <c r="F29" s="160">
        <v>4699</v>
      </c>
      <c r="G29" s="160">
        <v>2838</v>
      </c>
      <c r="H29" s="160">
        <v>2550</v>
      </c>
    </row>
    <row r="30" spans="1:8" s="59" customFormat="1" x14ac:dyDescent="0.25">
      <c r="A30" s="55" t="s">
        <v>119</v>
      </c>
      <c r="B30" s="57">
        <v>3723.37</v>
      </c>
      <c r="C30" s="57">
        <v>3634.71</v>
      </c>
      <c r="D30" s="55">
        <v>161004677</v>
      </c>
      <c r="E30" s="60">
        <v>45112</v>
      </c>
      <c r="F30" s="160">
        <v>3562</v>
      </c>
      <c r="G30" s="160">
        <v>3160</v>
      </c>
      <c r="H30" s="160">
        <v>2856</v>
      </c>
    </row>
    <row r="31" spans="1:8" s="59" customFormat="1" x14ac:dyDescent="0.25">
      <c r="A31" s="55" t="s">
        <v>122</v>
      </c>
      <c r="B31" s="57">
        <v>3616.34</v>
      </c>
      <c r="C31" s="57">
        <v>3348.69</v>
      </c>
      <c r="D31" s="55">
        <v>161010729</v>
      </c>
      <c r="E31" s="60">
        <v>45112</v>
      </c>
      <c r="F31" s="160">
        <v>4221</v>
      </c>
      <c r="G31" s="160">
        <v>3463</v>
      </c>
      <c r="H31" s="160">
        <v>3117</v>
      </c>
    </row>
    <row r="32" spans="1:8" s="59" customFormat="1" x14ac:dyDescent="0.25">
      <c r="A32" s="55" t="s">
        <v>122</v>
      </c>
      <c r="B32" s="57">
        <v>4102.8</v>
      </c>
      <c r="C32" s="57">
        <v>3302.29</v>
      </c>
      <c r="D32" s="55">
        <v>161010730</v>
      </c>
      <c r="E32" s="60">
        <v>45112</v>
      </c>
      <c r="F32" s="160">
        <v>4227</v>
      </c>
      <c r="G32" s="160">
        <v>3463</v>
      </c>
      <c r="H32" s="160">
        <v>3153</v>
      </c>
    </row>
    <row r="33" spans="1:8" s="59" customFormat="1" x14ac:dyDescent="0.25">
      <c r="A33" s="55" t="s">
        <v>152</v>
      </c>
      <c r="B33" s="57">
        <v>59.53</v>
      </c>
      <c r="C33" s="57">
        <v>59.41</v>
      </c>
      <c r="D33" s="55" t="s">
        <v>126</v>
      </c>
      <c r="E33" s="60">
        <v>45112</v>
      </c>
      <c r="F33" s="160">
        <v>4680</v>
      </c>
      <c r="G33" s="160">
        <v>2820</v>
      </c>
      <c r="H33" s="160">
        <v>2573</v>
      </c>
    </row>
    <row r="34" spans="1:8" s="59" customFormat="1" x14ac:dyDescent="0.25">
      <c r="A34" s="55" t="s">
        <v>125</v>
      </c>
      <c r="B34" s="57">
        <v>178.93</v>
      </c>
      <c r="C34" s="57">
        <v>179.99</v>
      </c>
      <c r="D34" s="55" t="s">
        <v>126</v>
      </c>
      <c r="E34" s="60">
        <v>45112</v>
      </c>
      <c r="F34" s="160">
        <v>4583</v>
      </c>
      <c r="G34" s="160">
        <v>3670</v>
      </c>
      <c r="H34" s="160">
        <v>3394</v>
      </c>
    </row>
    <row r="35" spans="1:8" s="59" customFormat="1" x14ac:dyDescent="0.25">
      <c r="A35" s="55" t="s">
        <v>127</v>
      </c>
      <c r="B35" s="57">
        <v>436.26</v>
      </c>
      <c r="C35" s="57">
        <v>438.56</v>
      </c>
      <c r="D35" s="55" t="s">
        <v>126</v>
      </c>
      <c r="E35" s="60">
        <v>45112</v>
      </c>
      <c r="F35" s="160">
        <v>4086</v>
      </c>
      <c r="G35" s="160">
        <v>4188</v>
      </c>
      <c r="H35" s="160">
        <v>3942</v>
      </c>
    </row>
    <row r="36" spans="1:8" s="59" customFormat="1" x14ac:dyDescent="0.25">
      <c r="A36" s="55" t="s">
        <v>127</v>
      </c>
      <c r="B36" s="57">
        <v>335.14</v>
      </c>
      <c r="C36" s="57">
        <v>335.54</v>
      </c>
      <c r="D36" s="55" t="s">
        <v>126</v>
      </c>
      <c r="E36" s="60">
        <v>45112</v>
      </c>
      <c r="F36" s="160">
        <v>4086</v>
      </c>
      <c r="G36" s="160">
        <v>4188</v>
      </c>
      <c r="H36" s="160">
        <v>3942</v>
      </c>
    </row>
    <row r="37" spans="1:8" s="59" customFormat="1" x14ac:dyDescent="0.25">
      <c r="A37" s="55" t="s">
        <v>128</v>
      </c>
      <c r="B37" s="57">
        <v>678.91</v>
      </c>
      <c r="C37" s="57">
        <v>675.81</v>
      </c>
      <c r="D37" s="55" t="s">
        <v>126</v>
      </c>
      <c r="E37" s="60">
        <v>45112</v>
      </c>
      <c r="F37" s="160">
        <v>4546</v>
      </c>
      <c r="G37" s="160">
        <v>4145</v>
      </c>
      <c r="H37" s="160">
        <v>3878</v>
      </c>
    </row>
    <row r="38" spans="1:8" s="59" customFormat="1" x14ac:dyDescent="0.25">
      <c r="A38" s="55" t="s">
        <v>129</v>
      </c>
      <c r="B38" s="57">
        <v>3527.69</v>
      </c>
      <c r="C38" s="57">
        <v>3298.04</v>
      </c>
      <c r="D38" s="55">
        <v>161001472</v>
      </c>
      <c r="E38" s="60">
        <v>45113</v>
      </c>
      <c r="F38" s="160">
        <v>4482</v>
      </c>
      <c r="G38" s="160">
        <v>3508</v>
      </c>
      <c r="H38" s="160">
        <v>3185</v>
      </c>
    </row>
    <row r="39" spans="1:8" s="59" customFormat="1" x14ac:dyDescent="0.25">
      <c r="A39" s="55" t="s">
        <v>119</v>
      </c>
      <c r="B39" s="57">
        <v>3727.92</v>
      </c>
      <c r="C39" s="57">
        <v>3531.77</v>
      </c>
      <c r="D39" s="55">
        <v>161004678</v>
      </c>
      <c r="E39" s="60">
        <v>45113</v>
      </c>
      <c r="F39" s="160">
        <v>3865</v>
      </c>
      <c r="G39" s="160">
        <v>3115</v>
      </c>
      <c r="H39" s="160">
        <v>2808</v>
      </c>
    </row>
    <row r="40" spans="1:8" s="59" customFormat="1" x14ac:dyDescent="0.25">
      <c r="A40" s="55" t="s">
        <v>152</v>
      </c>
      <c r="B40" s="57">
        <v>176.04</v>
      </c>
      <c r="C40" s="57">
        <v>176.27</v>
      </c>
      <c r="D40" s="55" t="s">
        <v>126</v>
      </c>
      <c r="E40" s="60">
        <v>45113</v>
      </c>
      <c r="F40" s="160">
        <v>3865</v>
      </c>
      <c r="G40" s="160">
        <v>3015</v>
      </c>
      <c r="H40" s="160">
        <v>2735</v>
      </c>
    </row>
    <row r="41" spans="1:8" s="59" customFormat="1" x14ac:dyDescent="0.25">
      <c r="A41" s="55" t="s">
        <v>125</v>
      </c>
      <c r="B41" s="57">
        <v>271.37</v>
      </c>
      <c r="C41" s="57">
        <v>273.32</v>
      </c>
      <c r="D41" s="55" t="s">
        <v>126</v>
      </c>
      <c r="E41" s="60">
        <v>45113</v>
      </c>
      <c r="F41" s="160">
        <v>4265</v>
      </c>
      <c r="G41" s="160">
        <v>3599</v>
      </c>
      <c r="H41" s="160">
        <v>3333</v>
      </c>
    </row>
    <row r="42" spans="1:8" s="59" customFormat="1" x14ac:dyDescent="0.25">
      <c r="A42" s="55" t="s">
        <v>127</v>
      </c>
      <c r="B42" s="57">
        <v>322.70999999999998</v>
      </c>
      <c r="C42" s="57">
        <v>323.58</v>
      </c>
      <c r="D42" s="55" t="s">
        <v>126</v>
      </c>
      <c r="E42" s="60">
        <v>45113</v>
      </c>
      <c r="F42" s="160">
        <v>3964</v>
      </c>
      <c r="G42" s="160">
        <v>3558</v>
      </c>
      <c r="H42" s="160">
        <v>3278</v>
      </c>
    </row>
    <row r="43" spans="1:8" s="59" customFormat="1" x14ac:dyDescent="0.25">
      <c r="A43" s="55" t="s">
        <v>127</v>
      </c>
      <c r="B43" s="57">
        <v>258.95</v>
      </c>
      <c r="C43" s="57">
        <v>259.67</v>
      </c>
      <c r="D43" s="55" t="s">
        <v>126</v>
      </c>
      <c r="E43" s="60">
        <v>45113</v>
      </c>
      <c r="F43" s="160">
        <v>3964</v>
      </c>
      <c r="G43" s="160">
        <v>3558</v>
      </c>
      <c r="H43" s="160">
        <v>3278</v>
      </c>
    </row>
    <row r="44" spans="1:8" s="59" customFormat="1" x14ac:dyDescent="0.25">
      <c r="A44" s="55" t="s">
        <v>128</v>
      </c>
      <c r="B44" s="57">
        <v>1031.27</v>
      </c>
      <c r="C44" s="57">
        <v>1030.3699999999999</v>
      </c>
      <c r="D44" s="55" t="s">
        <v>126</v>
      </c>
      <c r="E44" s="60">
        <v>45113</v>
      </c>
      <c r="F44" s="160">
        <v>4704</v>
      </c>
      <c r="G44" s="160">
        <v>3729</v>
      </c>
      <c r="H44" s="160">
        <v>3437</v>
      </c>
    </row>
    <row r="45" spans="1:8" s="59" customFormat="1" x14ac:dyDescent="0.25">
      <c r="A45" s="55" t="s">
        <v>138</v>
      </c>
      <c r="B45" s="57">
        <v>201.79</v>
      </c>
      <c r="C45" s="57">
        <v>201.79</v>
      </c>
      <c r="D45" s="55" t="s">
        <v>139</v>
      </c>
      <c r="E45" s="60">
        <v>45113</v>
      </c>
      <c r="F45" s="160">
        <v>4059</v>
      </c>
      <c r="G45" s="160">
        <v>3588</v>
      </c>
      <c r="H45" s="160">
        <v>3249</v>
      </c>
    </row>
    <row r="46" spans="1:8" s="59" customFormat="1" x14ac:dyDescent="0.25">
      <c r="A46" s="55" t="s">
        <v>143</v>
      </c>
      <c r="B46" s="57">
        <v>3907.24</v>
      </c>
      <c r="C46" s="57">
        <v>3907.24</v>
      </c>
      <c r="D46" s="55">
        <v>161003008</v>
      </c>
      <c r="E46" s="60">
        <v>45114</v>
      </c>
      <c r="F46" s="160">
        <v>3161</v>
      </c>
      <c r="G46" s="160">
        <v>2571</v>
      </c>
      <c r="H46" s="160">
        <v>2298</v>
      </c>
    </row>
    <row r="47" spans="1:8" s="59" customFormat="1" x14ac:dyDescent="0.25">
      <c r="A47" s="55" t="s">
        <v>152</v>
      </c>
      <c r="B47" s="57">
        <v>89.71</v>
      </c>
      <c r="C47" s="57">
        <v>89.61</v>
      </c>
      <c r="D47" s="55" t="s">
        <v>126</v>
      </c>
      <c r="E47" s="60">
        <v>45114</v>
      </c>
      <c r="F47" s="160">
        <v>4562</v>
      </c>
      <c r="G47" s="160">
        <v>2510</v>
      </c>
      <c r="H47" s="160">
        <v>2248</v>
      </c>
    </row>
    <row r="48" spans="1:8" s="59" customFormat="1" x14ac:dyDescent="0.25">
      <c r="A48" s="55" t="s">
        <v>125</v>
      </c>
      <c r="B48" s="57">
        <v>209.79</v>
      </c>
      <c r="C48" s="57">
        <v>211.31</v>
      </c>
      <c r="D48" s="55" t="s">
        <v>126</v>
      </c>
      <c r="E48" s="60">
        <v>45114</v>
      </c>
      <c r="F48" s="160">
        <v>4702</v>
      </c>
      <c r="G48" s="160">
        <v>2613</v>
      </c>
      <c r="H48" s="160">
        <v>2352</v>
      </c>
    </row>
    <row r="49" spans="1:8" s="59" customFormat="1" x14ac:dyDescent="0.25">
      <c r="A49" s="55" t="s">
        <v>127</v>
      </c>
      <c r="B49" s="57">
        <v>466.38</v>
      </c>
      <c r="C49" s="57">
        <v>468.67</v>
      </c>
      <c r="D49" s="55" t="s">
        <v>126</v>
      </c>
      <c r="E49" s="60">
        <v>45114</v>
      </c>
      <c r="F49" s="160">
        <v>4620</v>
      </c>
      <c r="G49" s="160">
        <v>3116</v>
      </c>
      <c r="H49" s="160">
        <v>2823</v>
      </c>
    </row>
    <row r="50" spans="1:8" s="59" customFormat="1" x14ac:dyDescent="0.25">
      <c r="A50" s="55" t="s">
        <v>127</v>
      </c>
      <c r="B50" s="57">
        <v>370.52</v>
      </c>
      <c r="C50" s="57">
        <v>372.72</v>
      </c>
      <c r="D50" s="55" t="s">
        <v>126</v>
      </c>
      <c r="E50" s="60">
        <v>45114</v>
      </c>
      <c r="F50" s="160">
        <v>4620</v>
      </c>
      <c r="G50" s="160">
        <v>3116</v>
      </c>
      <c r="H50" s="160">
        <v>2823</v>
      </c>
    </row>
    <row r="51" spans="1:8" s="59" customFormat="1" x14ac:dyDescent="0.25">
      <c r="A51" s="55" t="s">
        <v>128</v>
      </c>
      <c r="B51" s="57">
        <v>1063.31</v>
      </c>
      <c r="C51" s="57">
        <v>1060.1300000000001</v>
      </c>
      <c r="D51" s="55" t="s">
        <v>126</v>
      </c>
      <c r="E51" s="60">
        <v>45114</v>
      </c>
      <c r="F51" s="160">
        <v>4408</v>
      </c>
      <c r="G51" s="160">
        <v>3157</v>
      </c>
      <c r="H51" s="160">
        <v>2854</v>
      </c>
    </row>
    <row r="52" spans="1:8" s="59" customFormat="1" x14ac:dyDescent="0.25">
      <c r="A52" s="55" t="s">
        <v>138</v>
      </c>
      <c r="B52" s="57">
        <v>136.66</v>
      </c>
      <c r="C52" s="57">
        <v>136.66</v>
      </c>
      <c r="D52" s="55" t="s">
        <v>139</v>
      </c>
      <c r="E52" s="60">
        <v>45114</v>
      </c>
      <c r="F52" s="160">
        <v>4411</v>
      </c>
      <c r="G52" s="160">
        <v>3775</v>
      </c>
      <c r="H52" s="160">
        <v>3431</v>
      </c>
    </row>
    <row r="53" spans="1:8" s="59" customFormat="1" x14ac:dyDescent="0.25">
      <c r="A53" s="55" t="s">
        <v>129</v>
      </c>
      <c r="B53" s="57">
        <v>3555.66</v>
      </c>
      <c r="C53" s="57">
        <v>3420.31</v>
      </c>
      <c r="D53" s="55">
        <v>161001473</v>
      </c>
      <c r="E53" s="60">
        <v>45115</v>
      </c>
      <c r="F53" s="160">
        <v>4413</v>
      </c>
      <c r="G53" s="160">
        <v>3378</v>
      </c>
      <c r="H53" s="160">
        <v>3042</v>
      </c>
    </row>
    <row r="54" spans="1:8" s="59" customFormat="1" x14ac:dyDescent="0.25">
      <c r="A54" s="55" t="s">
        <v>131</v>
      </c>
      <c r="B54" s="57">
        <v>4011.8</v>
      </c>
      <c r="C54" s="57">
        <v>4162.75</v>
      </c>
      <c r="D54" s="55">
        <v>161004049</v>
      </c>
      <c r="E54" s="60">
        <v>45115</v>
      </c>
      <c r="F54" s="160">
        <v>3324</v>
      </c>
      <c r="G54" s="160">
        <v>2404</v>
      </c>
      <c r="H54" s="160">
        <v>2157</v>
      </c>
    </row>
    <row r="55" spans="1:8" s="59" customFormat="1" x14ac:dyDescent="0.25">
      <c r="A55" s="55" t="s">
        <v>131</v>
      </c>
      <c r="B55" s="57">
        <v>4099.6000000000004</v>
      </c>
      <c r="C55" s="57">
        <v>4524.42</v>
      </c>
      <c r="D55" s="55">
        <v>161004050</v>
      </c>
      <c r="E55" s="60">
        <v>45115</v>
      </c>
      <c r="F55" s="160">
        <v>3154</v>
      </c>
      <c r="G55" s="160">
        <v>2497</v>
      </c>
      <c r="H55" s="160">
        <v>2245</v>
      </c>
    </row>
    <row r="56" spans="1:8" s="59" customFormat="1" x14ac:dyDescent="0.25">
      <c r="A56" s="55" t="s">
        <v>136</v>
      </c>
      <c r="B56" s="57">
        <v>3952.77</v>
      </c>
      <c r="C56" s="57">
        <v>3478.7</v>
      </c>
      <c r="D56" s="55">
        <v>161011599</v>
      </c>
      <c r="E56" s="60">
        <v>45115</v>
      </c>
      <c r="F56" s="160">
        <v>4192</v>
      </c>
      <c r="G56" s="160">
        <v>3285</v>
      </c>
      <c r="H56" s="160">
        <v>2898</v>
      </c>
    </row>
    <row r="57" spans="1:8" s="59" customFormat="1" x14ac:dyDescent="0.25">
      <c r="A57" s="55" t="s">
        <v>152</v>
      </c>
      <c r="B57" s="57">
        <v>175.21</v>
      </c>
      <c r="C57" s="57">
        <v>175.76</v>
      </c>
      <c r="D57" s="55" t="s">
        <v>126</v>
      </c>
      <c r="E57" s="60">
        <v>45115</v>
      </c>
      <c r="F57" s="160">
        <v>3664</v>
      </c>
      <c r="G57" s="160">
        <v>2622</v>
      </c>
      <c r="H57" s="160">
        <v>2356</v>
      </c>
    </row>
    <row r="58" spans="1:8" s="59" customFormat="1" x14ac:dyDescent="0.25">
      <c r="A58" s="55" t="s">
        <v>125</v>
      </c>
      <c r="B58" s="57">
        <v>238.34</v>
      </c>
      <c r="C58" s="57">
        <v>239.44</v>
      </c>
      <c r="D58" s="55" t="s">
        <v>126</v>
      </c>
      <c r="E58" s="60">
        <v>45115</v>
      </c>
      <c r="F58" s="160">
        <v>4416</v>
      </c>
      <c r="G58" s="160">
        <v>2631</v>
      </c>
      <c r="H58" s="160">
        <v>2372</v>
      </c>
    </row>
    <row r="59" spans="1:8" s="59" customFormat="1" x14ac:dyDescent="0.25">
      <c r="A59" s="55" t="s">
        <v>127</v>
      </c>
      <c r="B59" s="57">
        <v>153.5</v>
      </c>
      <c r="C59" s="57">
        <v>154.06</v>
      </c>
      <c r="D59" s="55" t="s">
        <v>126</v>
      </c>
      <c r="E59" s="60">
        <v>45115</v>
      </c>
      <c r="F59" s="160">
        <v>4272</v>
      </c>
      <c r="G59" s="160">
        <v>3156</v>
      </c>
      <c r="H59" s="160">
        <v>2861</v>
      </c>
    </row>
    <row r="60" spans="1:8" s="59" customFormat="1" x14ac:dyDescent="0.25">
      <c r="A60" s="55" t="s">
        <v>127</v>
      </c>
      <c r="B60" s="57">
        <v>259.88</v>
      </c>
      <c r="C60" s="57">
        <v>260.69</v>
      </c>
      <c r="D60" s="55" t="s">
        <v>126</v>
      </c>
      <c r="E60" s="60">
        <v>45115</v>
      </c>
      <c r="F60" s="160">
        <v>4272</v>
      </c>
      <c r="G60" s="160">
        <v>3156</v>
      </c>
      <c r="H60" s="160">
        <v>2861</v>
      </c>
    </row>
    <row r="61" spans="1:8" s="59" customFormat="1" x14ac:dyDescent="0.25">
      <c r="A61" s="55" t="s">
        <v>128</v>
      </c>
      <c r="B61" s="57">
        <v>816.76</v>
      </c>
      <c r="C61" s="57">
        <v>813.33</v>
      </c>
      <c r="D61" s="55" t="s">
        <v>126</v>
      </c>
      <c r="E61" s="60">
        <v>45115</v>
      </c>
      <c r="F61" s="160">
        <v>4148</v>
      </c>
      <c r="G61" s="160">
        <v>3392</v>
      </c>
      <c r="H61" s="160">
        <v>3134</v>
      </c>
    </row>
    <row r="62" spans="1:8" s="59" customFormat="1" x14ac:dyDescent="0.25">
      <c r="A62" s="55" t="s">
        <v>138</v>
      </c>
      <c r="B62" s="57">
        <v>310.77</v>
      </c>
      <c r="C62" s="57">
        <v>310.77</v>
      </c>
      <c r="D62" s="55" t="s">
        <v>139</v>
      </c>
      <c r="E62" s="60">
        <v>45115</v>
      </c>
      <c r="F62" s="160">
        <v>3963</v>
      </c>
      <c r="G62" s="160">
        <v>3777</v>
      </c>
      <c r="H62" s="160">
        <v>3451</v>
      </c>
    </row>
    <row r="63" spans="1:8" s="59" customFormat="1" x14ac:dyDescent="0.25">
      <c r="A63" s="55" t="s">
        <v>129</v>
      </c>
      <c r="B63" s="57">
        <v>4070</v>
      </c>
      <c r="C63" s="57">
        <v>3878.33</v>
      </c>
      <c r="D63" s="55">
        <v>161001474</v>
      </c>
      <c r="E63" s="60">
        <v>45116</v>
      </c>
      <c r="F63" s="160">
        <v>4682</v>
      </c>
      <c r="G63" s="160">
        <v>3770</v>
      </c>
      <c r="H63" s="160">
        <v>3335</v>
      </c>
    </row>
    <row r="64" spans="1:8" s="59" customFormat="1" x14ac:dyDescent="0.25">
      <c r="A64" s="55" t="s">
        <v>143</v>
      </c>
      <c r="B64" s="57">
        <v>3501.6</v>
      </c>
      <c r="C64" s="57">
        <v>3322.29</v>
      </c>
      <c r="D64" s="55">
        <v>161003011</v>
      </c>
      <c r="E64" s="60">
        <v>45116</v>
      </c>
      <c r="F64" s="160">
        <v>3162</v>
      </c>
      <c r="G64" s="160">
        <v>3615</v>
      </c>
      <c r="H64" s="160">
        <v>3211</v>
      </c>
    </row>
    <row r="65" spans="1:8" s="59" customFormat="1" x14ac:dyDescent="0.25">
      <c r="A65" s="55" t="s">
        <v>131</v>
      </c>
      <c r="B65" s="57">
        <v>4080.09</v>
      </c>
      <c r="C65" s="57">
        <v>4339.1499999999996</v>
      </c>
      <c r="D65" s="55">
        <v>161004051</v>
      </c>
      <c r="E65" s="60">
        <v>45116</v>
      </c>
      <c r="F65" s="160">
        <v>3488</v>
      </c>
      <c r="G65" s="160">
        <v>1998</v>
      </c>
      <c r="H65" s="160">
        <v>1765</v>
      </c>
    </row>
    <row r="66" spans="1:8" s="59" customFormat="1" x14ac:dyDescent="0.25">
      <c r="A66" s="55" t="s">
        <v>119</v>
      </c>
      <c r="B66" s="57">
        <v>3754</v>
      </c>
      <c r="C66" s="57">
        <v>3833.43</v>
      </c>
      <c r="D66" s="55">
        <v>161004681</v>
      </c>
      <c r="E66" s="60">
        <v>45116</v>
      </c>
      <c r="F66" s="160">
        <v>3705</v>
      </c>
      <c r="G66" s="160">
        <v>4173</v>
      </c>
      <c r="H66" s="160">
        <v>3877</v>
      </c>
    </row>
    <row r="67" spans="1:8" s="59" customFormat="1" x14ac:dyDescent="0.25">
      <c r="A67" s="55" t="s">
        <v>123</v>
      </c>
      <c r="B67" s="57">
        <v>270.60000000000002</v>
      </c>
      <c r="C67" s="57">
        <v>270.60000000000002</v>
      </c>
      <c r="D67" s="55" t="s">
        <v>124</v>
      </c>
      <c r="E67" s="60">
        <v>45116</v>
      </c>
      <c r="F67" s="160">
        <v>3850</v>
      </c>
      <c r="G67" s="160">
        <v>3258</v>
      </c>
      <c r="H67" s="160">
        <v>2938</v>
      </c>
    </row>
    <row r="68" spans="1:8" s="59" customFormat="1" x14ac:dyDescent="0.25">
      <c r="A68" s="55" t="s">
        <v>152</v>
      </c>
      <c r="B68" s="57">
        <v>148.13999999999999</v>
      </c>
      <c r="C68" s="57">
        <v>149.21</v>
      </c>
      <c r="D68" s="55" t="s">
        <v>126</v>
      </c>
      <c r="E68" s="60">
        <v>45116</v>
      </c>
      <c r="F68" s="160">
        <v>4559</v>
      </c>
      <c r="G68" s="160">
        <v>2518</v>
      </c>
      <c r="H68" s="160">
        <v>2229</v>
      </c>
    </row>
    <row r="69" spans="1:8" s="59" customFormat="1" x14ac:dyDescent="0.25">
      <c r="A69" s="55" t="s">
        <v>125</v>
      </c>
      <c r="B69" s="57">
        <v>240.49</v>
      </c>
      <c r="C69" s="57">
        <v>240.64</v>
      </c>
      <c r="D69" s="55" t="s">
        <v>126</v>
      </c>
      <c r="E69" s="60">
        <v>45116</v>
      </c>
      <c r="F69" s="160">
        <v>3457</v>
      </c>
      <c r="G69" s="160">
        <v>2436</v>
      </c>
      <c r="H69" s="160">
        <v>2166</v>
      </c>
    </row>
    <row r="70" spans="1:8" s="59" customFormat="1" x14ac:dyDescent="0.25">
      <c r="A70" s="55" t="s">
        <v>127</v>
      </c>
      <c r="B70" s="57">
        <v>411.64</v>
      </c>
      <c r="C70" s="57">
        <v>412.2</v>
      </c>
      <c r="D70" s="55" t="s">
        <v>126</v>
      </c>
      <c r="E70" s="60">
        <v>45116</v>
      </c>
      <c r="F70" s="160">
        <v>4324</v>
      </c>
      <c r="G70" s="160">
        <v>3063</v>
      </c>
      <c r="H70" s="160">
        <v>2764</v>
      </c>
    </row>
    <row r="71" spans="1:8" s="59" customFormat="1" x14ac:dyDescent="0.25">
      <c r="A71" s="55" t="s">
        <v>127</v>
      </c>
      <c r="B71" s="57">
        <v>222.22</v>
      </c>
      <c r="C71" s="57">
        <v>222.95</v>
      </c>
      <c r="D71" s="55" t="s">
        <v>126</v>
      </c>
      <c r="E71" s="60">
        <v>45116</v>
      </c>
      <c r="F71" s="160">
        <v>4324</v>
      </c>
      <c r="G71" s="160">
        <v>3063</v>
      </c>
      <c r="H71" s="160">
        <v>2764</v>
      </c>
    </row>
    <row r="72" spans="1:8" s="59" customFormat="1" x14ac:dyDescent="0.25">
      <c r="A72" s="55" t="s">
        <v>128</v>
      </c>
      <c r="B72" s="57">
        <v>587.78</v>
      </c>
      <c r="C72" s="57">
        <v>584.54999999999995</v>
      </c>
      <c r="D72" s="55" t="s">
        <v>126</v>
      </c>
      <c r="E72" s="60">
        <v>45116</v>
      </c>
      <c r="F72" s="160">
        <v>4451</v>
      </c>
      <c r="G72" s="160">
        <v>3305</v>
      </c>
      <c r="H72" s="160">
        <v>2971</v>
      </c>
    </row>
    <row r="73" spans="1:8" s="59" customFormat="1" x14ac:dyDescent="0.25">
      <c r="A73" s="55" t="s">
        <v>138</v>
      </c>
      <c r="B73" s="57">
        <v>449.49</v>
      </c>
      <c r="C73" s="57">
        <v>449.49</v>
      </c>
      <c r="D73" s="55" t="s">
        <v>139</v>
      </c>
      <c r="E73" s="60">
        <v>45116</v>
      </c>
      <c r="F73" s="160">
        <v>3773</v>
      </c>
      <c r="G73" s="160">
        <v>3437</v>
      </c>
      <c r="H73" s="160">
        <v>3109</v>
      </c>
    </row>
    <row r="74" spans="1:8" s="59" customFormat="1" x14ac:dyDescent="0.25">
      <c r="A74" s="55" t="s">
        <v>156</v>
      </c>
      <c r="B74" s="57">
        <v>3452.25</v>
      </c>
      <c r="C74" s="57">
        <v>3540.05</v>
      </c>
      <c r="D74" s="55">
        <v>161001074</v>
      </c>
      <c r="E74" s="60">
        <v>45117</v>
      </c>
      <c r="F74" s="160">
        <v>2863</v>
      </c>
      <c r="G74" s="160">
        <v>3881</v>
      </c>
      <c r="H74" s="160">
        <v>3552</v>
      </c>
    </row>
    <row r="75" spans="1:8" s="59" customFormat="1" x14ac:dyDescent="0.25">
      <c r="A75" s="55" t="s">
        <v>131</v>
      </c>
      <c r="B75" s="57">
        <v>4052.29</v>
      </c>
      <c r="C75" s="57">
        <v>4253.28</v>
      </c>
      <c r="D75" s="55">
        <v>161004052</v>
      </c>
      <c r="E75" s="60">
        <v>45117</v>
      </c>
      <c r="F75" s="160">
        <v>3275</v>
      </c>
      <c r="G75" s="160">
        <v>3502</v>
      </c>
      <c r="H75" s="160">
        <v>3140</v>
      </c>
    </row>
    <row r="76" spans="1:8" s="59" customFormat="1" x14ac:dyDescent="0.25">
      <c r="A76" s="55" t="s">
        <v>123</v>
      </c>
      <c r="B76" s="57">
        <v>282.85000000000002</v>
      </c>
      <c r="C76" s="57">
        <v>282.85000000000002</v>
      </c>
      <c r="D76" s="55" t="s">
        <v>124</v>
      </c>
      <c r="E76" s="60">
        <v>45117</v>
      </c>
      <c r="F76" s="160">
        <v>3850</v>
      </c>
      <c r="G76" s="160">
        <v>3258</v>
      </c>
      <c r="H76" s="160">
        <v>2938</v>
      </c>
    </row>
    <row r="77" spans="1:8" s="59" customFormat="1" x14ac:dyDescent="0.25">
      <c r="A77" s="55" t="s">
        <v>152</v>
      </c>
      <c r="B77" s="57">
        <v>206.36</v>
      </c>
      <c r="C77" s="57">
        <v>206.13</v>
      </c>
      <c r="D77" s="55" t="s">
        <v>126</v>
      </c>
      <c r="E77" s="60">
        <v>45117</v>
      </c>
      <c r="F77" s="160">
        <v>3863</v>
      </c>
      <c r="G77" s="160">
        <v>3392</v>
      </c>
      <c r="H77" s="160">
        <v>3100</v>
      </c>
    </row>
    <row r="78" spans="1:8" s="59" customFormat="1" x14ac:dyDescent="0.25">
      <c r="A78" s="55" t="s">
        <v>125</v>
      </c>
      <c r="B78" s="57">
        <v>234.49</v>
      </c>
      <c r="C78" s="57">
        <v>240.82</v>
      </c>
      <c r="D78" s="55" t="s">
        <v>126</v>
      </c>
      <c r="E78" s="60">
        <v>45117</v>
      </c>
      <c r="F78" s="160">
        <v>3562</v>
      </c>
      <c r="G78" s="160">
        <v>2830</v>
      </c>
      <c r="H78" s="160">
        <v>2518</v>
      </c>
    </row>
    <row r="79" spans="1:8" s="59" customFormat="1" x14ac:dyDescent="0.25">
      <c r="A79" s="55" t="s">
        <v>127</v>
      </c>
      <c r="B79" s="57">
        <v>239.38</v>
      </c>
      <c r="C79" s="57">
        <v>239.71</v>
      </c>
      <c r="D79" s="55" t="s">
        <v>126</v>
      </c>
      <c r="E79" s="60">
        <v>45117</v>
      </c>
      <c r="F79" s="160">
        <v>4682</v>
      </c>
      <c r="G79" s="160">
        <v>3714</v>
      </c>
      <c r="H79" s="160">
        <v>3378</v>
      </c>
    </row>
    <row r="80" spans="1:8" s="59" customFormat="1" x14ac:dyDescent="0.25">
      <c r="A80" s="55" t="s">
        <v>127</v>
      </c>
      <c r="B80" s="57">
        <v>144.77000000000001</v>
      </c>
      <c r="C80" s="57">
        <v>145.16999999999999</v>
      </c>
      <c r="D80" s="55" t="s">
        <v>126</v>
      </c>
      <c r="E80" s="60">
        <v>45117</v>
      </c>
      <c r="F80" s="160">
        <v>4682</v>
      </c>
      <c r="G80" s="160">
        <v>3714</v>
      </c>
      <c r="H80" s="160">
        <v>3378</v>
      </c>
    </row>
    <row r="81" spans="1:8" s="59" customFormat="1" x14ac:dyDescent="0.25">
      <c r="A81" s="55" t="s">
        <v>128</v>
      </c>
      <c r="B81" s="57">
        <v>592.42999999999995</v>
      </c>
      <c r="C81" s="57">
        <v>588.54</v>
      </c>
      <c r="D81" s="55" t="s">
        <v>126</v>
      </c>
      <c r="E81" s="60">
        <v>45117</v>
      </c>
      <c r="F81" s="160">
        <v>4499</v>
      </c>
      <c r="G81" s="160">
        <v>4144</v>
      </c>
      <c r="H81" s="160">
        <v>3881</v>
      </c>
    </row>
    <row r="82" spans="1:8" s="59" customFormat="1" x14ac:dyDescent="0.25">
      <c r="A82" s="55" t="s">
        <v>138</v>
      </c>
      <c r="B82" s="57">
        <v>61.18</v>
      </c>
      <c r="C82" s="57">
        <v>61.18</v>
      </c>
      <c r="D82" s="55" t="s">
        <v>139</v>
      </c>
      <c r="E82" s="60">
        <v>45117</v>
      </c>
      <c r="F82" s="160">
        <v>4022</v>
      </c>
      <c r="G82" s="160">
        <v>3706</v>
      </c>
      <c r="H82" s="160">
        <v>3346</v>
      </c>
    </row>
    <row r="83" spans="1:8" s="59" customFormat="1" x14ac:dyDescent="0.25">
      <c r="A83" s="55" t="s">
        <v>131</v>
      </c>
      <c r="B83" s="57">
        <v>3909.4</v>
      </c>
      <c r="C83" s="57">
        <v>3949.26</v>
      </c>
      <c r="D83" s="55">
        <v>161004053</v>
      </c>
      <c r="E83" s="60">
        <v>45118</v>
      </c>
      <c r="F83" s="160">
        <v>3257</v>
      </c>
      <c r="G83" s="160">
        <v>3803</v>
      </c>
      <c r="H83" s="160">
        <v>3474</v>
      </c>
    </row>
    <row r="84" spans="1:8" s="59" customFormat="1" x14ac:dyDescent="0.25">
      <c r="A84" s="55" t="s">
        <v>119</v>
      </c>
      <c r="B84" s="57">
        <v>4039.65</v>
      </c>
      <c r="C84" s="57">
        <v>4085.55</v>
      </c>
      <c r="D84" s="55">
        <v>161004683</v>
      </c>
      <c r="E84" s="60">
        <v>45118</v>
      </c>
      <c r="F84" s="160">
        <v>3612</v>
      </c>
      <c r="G84" s="160">
        <v>3552</v>
      </c>
      <c r="H84" s="160">
        <v>3271</v>
      </c>
    </row>
    <row r="85" spans="1:8" s="59" customFormat="1" x14ac:dyDescent="0.25">
      <c r="A85" s="55" t="s">
        <v>123</v>
      </c>
      <c r="B85" s="57">
        <v>1032.52</v>
      </c>
      <c r="C85" s="57">
        <v>1032.52</v>
      </c>
      <c r="D85" s="55" t="s">
        <v>124</v>
      </c>
      <c r="E85" s="60">
        <v>45118</v>
      </c>
      <c r="F85" s="160">
        <v>3850</v>
      </c>
      <c r="G85" s="160">
        <v>3258</v>
      </c>
      <c r="H85" s="160">
        <v>2938</v>
      </c>
    </row>
    <row r="86" spans="1:8" s="59" customFormat="1" x14ac:dyDescent="0.25">
      <c r="A86" s="55" t="s">
        <v>152</v>
      </c>
      <c r="B86" s="57">
        <v>234.1</v>
      </c>
      <c r="C86" s="57">
        <v>234.67</v>
      </c>
      <c r="D86" s="55" t="s">
        <v>126</v>
      </c>
      <c r="E86" s="60">
        <v>45118</v>
      </c>
      <c r="F86" s="160">
        <v>3903</v>
      </c>
      <c r="G86" s="160">
        <v>3221</v>
      </c>
      <c r="H86" s="160">
        <v>2929</v>
      </c>
    </row>
    <row r="87" spans="1:8" s="59" customFormat="1" x14ac:dyDescent="0.25">
      <c r="A87" s="55" t="s">
        <v>125</v>
      </c>
      <c r="B87" s="57">
        <v>177.22</v>
      </c>
      <c r="C87" s="57">
        <v>178.05</v>
      </c>
      <c r="D87" s="55" t="s">
        <v>126</v>
      </c>
      <c r="E87" s="60">
        <v>45118</v>
      </c>
      <c r="F87" s="160">
        <v>3347</v>
      </c>
      <c r="G87" s="160">
        <v>4038</v>
      </c>
      <c r="H87" s="160">
        <v>3733</v>
      </c>
    </row>
    <row r="88" spans="1:8" s="59" customFormat="1" x14ac:dyDescent="0.25">
      <c r="A88" s="55" t="s">
        <v>127</v>
      </c>
      <c r="B88" s="57">
        <v>57.34</v>
      </c>
      <c r="C88" s="57">
        <v>57.43</v>
      </c>
      <c r="D88" s="55" t="s">
        <v>126</v>
      </c>
      <c r="E88" s="60">
        <v>45118</v>
      </c>
      <c r="F88" s="160">
        <v>4150</v>
      </c>
      <c r="G88" s="160">
        <v>3032</v>
      </c>
      <c r="H88" s="160">
        <v>2752</v>
      </c>
    </row>
    <row r="89" spans="1:8" s="59" customFormat="1" x14ac:dyDescent="0.25">
      <c r="A89" s="55" t="s">
        <v>128</v>
      </c>
      <c r="B89" s="57">
        <v>562.27</v>
      </c>
      <c r="C89" s="57">
        <v>560.79999999999995</v>
      </c>
      <c r="D89" s="55" t="s">
        <v>126</v>
      </c>
      <c r="E89" s="60">
        <v>45118</v>
      </c>
      <c r="F89" s="160">
        <v>3847</v>
      </c>
      <c r="G89" s="160">
        <v>4078</v>
      </c>
      <c r="H89" s="160">
        <v>3765</v>
      </c>
    </row>
    <row r="90" spans="1:8" s="59" customFormat="1" x14ac:dyDescent="0.25">
      <c r="A90" s="55" t="s">
        <v>138</v>
      </c>
      <c r="B90" s="57">
        <v>214.52</v>
      </c>
      <c r="C90" s="57">
        <v>214.52</v>
      </c>
      <c r="D90" s="55" t="s">
        <v>139</v>
      </c>
      <c r="E90" s="60">
        <v>45118</v>
      </c>
      <c r="F90" s="160">
        <v>4591</v>
      </c>
      <c r="G90" s="160">
        <v>4272</v>
      </c>
      <c r="H90" s="160">
        <v>3969</v>
      </c>
    </row>
    <row r="91" spans="1:8" s="59" customFormat="1" x14ac:dyDescent="0.25">
      <c r="A91" s="55" t="s">
        <v>129</v>
      </c>
      <c r="B91" s="57">
        <v>3907.69</v>
      </c>
      <c r="C91" s="57">
        <v>3754.79</v>
      </c>
      <c r="D91" s="55">
        <v>161001475</v>
      </c>
      <c r="E91" s="60">
        <v>45119</v>
      </c>
      <c r="F91" s="160">
        <v>4880</v>
      </c>
      <c r="G91" s="160">
        <v>4987</v>
      </c>
      <c r="H91" s="160">
        <v>4807</v>
      </c>
    </row>
    <row r="92" spans="1:8" s="59" customFormat="1" x14ac:dyDescent="0.25">
      <c r="A92" s="55" t="s">
        <v>131</v>
      </c>
      <c r="B92" s="57">
        <v>3965.95</v>
      </c>
      <c r="C92" s="57">
        <v>4166.5600000000004</v>
      </c>
      <c r="D92" s="55">
        <v>161004054</v>
      </c>
      <c r="E92" s="60">
        <v>45119</v>
      </c>
      <c r="F92" s="160">
        <v>3606</v>
      </c>
      <c r="G92" s="160">
        <v>3409</v>
      </c>
      <c r="H92" s="160">
        <v>3053</v>
      </c>
    </row>
    <row r="93" spans="1:8" s="59" customFormat="1" x14ac:dyDescent="0.25">
      <c r="A93" s="55" t="s">
        <v>119</v>
      </c>
      <c r="B93" s="57">
        <v>3870.01</v>
      </c>
      <c r="C93" s="57">
        <v>3997.32</v>
      </c>
      <c r="D93" s="55">
        <v>161004685</v>
      </c>
      <c r="E93" s="60">
        <v>45119</v>
      </c>
      <c r="F93" s="160">
        <v>3847</v>
      </c>
      <c r="G93" s="160">
        <v>3366</v>
      </c>
      <c r="H93" s="160">
        <v>3080</v>
      </c>
    </row>
    <row r="94" spans="1:8" s="59" customFormat="1" x14ac:dyDescent="0.25">
      <c r="A94" s="55" t="s">
        <v>119</v>
      </c>
      <c r="B94" s="57">
        <v>4077.25</v>
      </c>
      <c r="C94" s="57">
        <v>3997.59</v>
      </c>
      <c r="D94" s="55">
        <v>161004686</v>
      </c>
      <c r="E94" s="60">
        <v>45119</v>
      </c>
      <c r="F94" s="160">
        <v>3975</v>
      </c>
      <c r="G94" s="160">
        <v>2686</v>
      </c>
      <c r="H94" s="160">
        <v>2406</v>
      </c>
    </row>
    <row r="95" spans="1:8" s="59" customFormat="1" x14ac:dyDescent="0.25">
      <c r="A95" s="55" t="s">
        <v>157</v>
      </c>
      <c r="B95" s="57">
        <v>3995.56</v>
      </c>
      <c r="C95" s="57">
        <v>4003.64</v>
      </c>
      <c r="D95" s="55">
        <v>462001741</v>
      </c>
      <c r="E95" s="60">
        <v>45119</v>
      </c>
      <c r="F95" s="160">
        <v>3994</v>
      </c>
      <c r="G95" s="160">
        <v>3837</v>
      </c>
      <c r="H95" s="160">
        <v>3482</v>
      </c>
    </row>
    <row r="96" spans="1:8" s="59" customFormat="1" x14ac:dyDescent="0.25">
      <c r="A96" s="55" t="s">
        <v>123</v>
      </c>
      <c r="B96" s="57">
        <v>1017.78</v>
      </c>
      <c r="C96" s="57">
        <v>1017.78</v>
      </c>
      <c r="D96" s="55" t="s">
        <v>124</v>
      </c>
      <c r="E96" s="60">
        <v>45119</v>
      </c>
      <c r="F96" s="160">
        <v>3850</v>
      </c>
      <c r="G96" s="160">
        <v>3258</v>
      </c>
      <c r="H96" s="160">
        <v>2938</v>
      </c>
    </row>
    <row r="97" spans="1:8" s="59" customFormat="1" x14ac:dyDescent="0.25">
      <c r="A97" s="55" t="s">
        <v>152</v>
      </c>
      <c r="B97" s="57">
        <v>208.11</v>
      </c>
      <c r="C97" s="57">
        <v>208.55</v>
      </c>
      <c r="D97" s="55" t="s">
        <v>126</v>
      </c>
      <c r="E97" s="60">
        <v>45119</v>
      </c>
      <c r="F97" s="160">
        <v>3598</v>
      </c>
      <c r="G97" s="160">
        <v>3676</v>
      </c>
      <c r="H97" s="160">
        <v>3381</v>
      </c>
    </row>
    <row r="98" spans="1:8" s="59" customFormat="1" x14ac:dyDescent="0.25">
      <c r="A98" s="55" t="s">
        <v>125</v>
      </c>
      <c r="B98" s="57">
        <v>291.18</v>
      </c>
      <c r="C98" s="57">
        <v>291.77</v>
      </c>
      <c r="D98" s="55" t="s">
        <v>126</v>
      </c>
      <c r="E98" s="60">
        <v>45119</v>
      </c>
      <c r="F98" s="160">
        <v>4683</v>
      </c>
      <c r="G98" s="160">
        <v>3298</v>
      </c>
      <c r="H98" s="160">
        <v>3005</v>
      </c>
    </row>
    <row r="99" spans="1:8" s="59" customFormat="1" x14ac:dyDescent="0.25">
      <c r="A99" s="55" t="s">
        <v>127</v>
      </c>
      <c r="B99" s="57">
        <v>245.53</v>
      </c>
      <c r="C99" s="57">
        <v>245.85</v>
      </c>
      <c r="D99" s="55" t="s">
        <v>126</v>
      </c>
      <c r="E99" s="60">
        <v>45119</v>
      </c>
      <c r="F99" s="160">
        <v>3466</v>
      </c>
      <c r="G99" s="160">
        <v>3114</v>
      </c>
      <c r="H99" s="160">
        <v>2801</v>
      </c>
    </row>
    <row r="100" spans="1:8" s="59" customFormat="1" x14ac:dyDescent="0.25">
      <c r="A100" s="55" t="s">
        <v>128</v>
      </c>
      <c r="B100" s="57">
        <v>494.81</v>
      </c>
      <c r="C100" s="57">
        <v>496.07</v>
      </c>
      <c r="D100" s="55" t="s">
        <v>126</v>
      </c>
      <c r="E100" s="60">
        <v>45119</v>
      </c>
      <c r="F100" s="160">
        <v>4062</v>
      </c>
      <c r="G100" s="160">
        <v>3691</v>
      </c>
      <c r="H100" s="160">
        <v>3416</v>
      </c>
    </row>
    <row r="101" spans="1:8" s="59" customFormat="1" x14ac:dyDescent="0.25">
      <c r="A101" s="55" t="s">
        <v>131</v>
      </c>
      <c r="B101" s="57">
        <v>4073.15</v>
      </c>
      <c r="C101" s="57">
        <v>4151.93</v>
      </c>
      <c r="D101" s="55">
        <v>161004055</v>
      </c>
      <c r="E101" s="60">
        <v>45120</v>
      </c>
      <c r="F101" s="160">
        <v>4218</v>
      </c>
      <c r="G101" s="160">
        <v>3026</v>
      </c>
      <c r="H101" s="160">
        <v>2719</v>
      </c>
    </row>
    <row r="102" spans="1:8" s="59" customFormat="1" x14ac:dyDescent="0.25">
      <c r="A102" s="55" t="s">
        <v>152</v>
      </c>
      <c r="B102" s="57">
        <v>331.47</v>
      </c>
      <c r="C102" s="57">
        <v>332.57</v>
      </c>
      <c r="D102" s="55" t="s">
        <v>126</v>
      </c>
      <c r="E102" s="60">
        <v>45120</v>
      </c>
      <c r="F102" s="160">
        <v>4040</v>
      </c>
      <c r="G102" s="160">
        <v>2362</v>
      </c>
      <c r="H102" s="160">
        <v>2086</v>
      </c>
    </row>
    <row r="103" spans="1:8" s="59" customFormat="1" x14ac:dyDescent="0.25">
      <c r="A103" s="55" t="s">
        <v>125</v>
      </c>
      <c r="B103" s="57">
        <v>469.2</v>
      </c>
      <c r="C103" s="57">
        <v>471.53</v>
      </c>
      <c r="D103" s="55" t="s">
        <v>126</v>
      </c>
      <c r="E103" s="60">
        <v>45120</v>
      </c>
      <c r="F103" s="160">
        <v>4529</v>
      </c>
      <c r="G103" s="160">
        <v>2743</v>
      </c>
      <c r="H103" s="160">
        <v>2461</v>
      </c>
    </row>
    <row r="104" spans="1:8" s="59" customFormat="1" x14ac:dyDescent="0.25">
      <c r="A104" s="55" t="s">
        <v>127</v>
      </c>
      <c r="B104" s="57">
        <v>447.04</v>
      </c>
      <c r="C104" s="57">
        <v>449.86</v>
      </c>
      <c r="D104" s="55" t="s">
        <v>126</v>
      </c>
      <c r="E104" s="60">
        <v>45120</v>
      </c>
      <c r="F104" s="160">
        <v>4726</v>
      </c>
      <c r="G104" s="160">
        <v>2738</v>
      </c>
      <c r="H104" s="160">
        <v>2450</v>
      </c>
    </row>
    <row r="105" spans="1:8" s="59" customFormat="1" x14ac:dyDescent="0.25">
      <c r="A105" s="55" t="s">
        <v>127</v>
      </c>
      <c r="B105" s="57">
        <v>437.13</v>
      </c>
      <c r="C105" s="57">
        <v>439.77</v>
      </c>
      <c r="D105" s="55" t="s">
        <v>126</v>
      </c>
      <c r="E105" s="60">
        <v>45120</v>
      </c>
      <c r="F105" s="160">
        <v>4726</v>
      </c>
      <c r="G105" s="160">
        <v>2738</v>
      </c>
      <c r="H105" s="160">
        <v>2450</v>
      </c>
    </row>
    <row r="106" spans="1:8" s="59" customFormat="1" x14ac:dyDescent="0.25">
      <c r="A106" s="55" t="s">
        <v>128</v>
      </c>
      <c r="B106" s="57">
        <v>951.43</v>
      </c>
      <c r="C106" s="57">
        <v>946.65</v>
      </c>
      <c r="D106" s="55" t="s">
        <v>126</v>
      </c>
      <c r="E106" s="60">
        <v>45120</v>
      </c>
      <c r="F106" s="160">
        <v>4550</v>
      </c>
      <c r="G106" s="160">
        <v>3807</v>
      </c>
      <c r="H106" s="160">
        <v>3515</v>
      </c>
    </row>
    <row r="107" spans="1:8" s="59" customFormat="1" x14ac:dyDescent="0.25">
      <c r="A107" s="55" t="s">
        <v>138</v>
      </c>
      <c r="B107" s="57">
        <v>352.54</v>
      </c>
      <c r="C107" s="57">
        <v>352.54</v>
      </c>
      <c r="D107" s="55" t="s">
        <v>139</v>
      </c>
      <c r="E107" s="60">
        <v>45120</v>
      </c>
      <c r="F107" s="160">
        <v>3707</v>
      </c>
      <c r="G107" s="160">
        <v>3363</v>
      </c>
      <c r="H107" s="160">
        <v>3131</v>
      </c>
    </row>
    <row r="108" spans="1:8" s="59" customFormat="1" x14ac:dyDescent="0.25">
      <c r="A108" s="55" t="s">
        <v>140</v>
      </c>
      <c r="B108" s="57">
        <v>3600.25</v>
      </c>
      <c r="C108" s="57">
        <v>3526.44</v>
      </c>
      <c r="D108" s="55">
        <v>161002215</v>
      </c>
      <c r="E108" s="60">
        <v>45121</v>
      </c>
      <c r="F108" s="160">
        <v>3669</v>
      </c>
      <c r="G108" s="160">
        <v>3916</v>
      </c>
      <c r="H108" s="160">
        <v>3541</v>
      </c>
    </row>
    <row r="109" spans="1:8" s="59" customFormat="1" x14ac:dyDescent="0.25">
      <c r="A109" s="55" t="s">
        <v>123</v>
      </c>
      <c r="B109" s="57">
        <v>250.37</v>
      </c>
      <c r="C109" s="57">
        <v>250.37</v>
      </c>
      <c r="D109" s="55" t="s">
        <v>124</v>
      </c>
      <c r="E109" s="60">
        <v>45121</v>
      </c>
      <c r="F109" s="160">
        <v>3850</v>
      </c>
      <c r="G109" s="160">
        <v>3258</v>
      </c>
      <c r="H109" s="160">
        <v>2938</v>
      </c>
    </row>
    <row r="110" spans="1:8" s="59" customFormat="1" x14ac:dyDescent="0.25">
      <c r="A110" s="55" t="s">
        <v>152</v>
      </c>
      <c r="B110" s="57">
        <v>266.45</v>
      </c>
      <c r="C110" s="57">
        <v>266.73</v>
      </c>
      <c r="D110" s="55" t="s">
        <v>126</v>
      </c>
      <c r="E110" s="60">
        <v>45121</v>
      </c>
      <c r="F110" s="160">
        <v>5257</v>
      </c>
      <c r="G110" s="160">
        <v>1899</v>
      </c>
      <c r="H110" s="160">
        <v>1706</v>
      </c>
    </row>
    <row r="111" spans="1:8" s="59" customFormat="1" x14ac:dyDescent="0.25">
      <c r="A111" s="55" t="s">
        <v>125</v>
      </c>
      <c r="B111" s="57">
        <v>237.27</v>
      </c>
      <c r="C111" s="57">
        <v>237.57</v>
      </c>
      <c r="D111" s="55" t="s">
        <v>126</v>
      </c>
      <c r="E111" s="60">
        <v>45121</v>
      </c>
      <c r="F111" s="160">
        <v>4486</v>
      </c>
      <c r="G111" s="160">
        <v>2485</v>
      </c>
      <c r="H111" s="160">
        <v>2223</v>
      </c>
    </row>
    <row r="112" spans="1:8" s="59" customFormat="1" x14ac:dyDescent="0.25">
      <c r="A112" s="55" t="s">
        <v>127</v>
      </c>
      <c r="B112" s="57">
        <v>327.63</v>
      </c>
      <c r="C112" s="57">
        <v>329.36</v>
      </c>
      <c r="D112" s="55" t="s">
        <v>126</v>
      </c>
      <c r="E112" s="60">
        <v>45121</v>
      </c>
      <c r="F112" s="160">
        <v>4363</v>
      </c>
      <c r="G112" s="160">
        <v>3493</v>
      </c>
      <c r="H112" s="160">
        <v>3168</v>
      </c>
    </row>
    <row r="113" spans="1:8" s="59" customFormat="1" x14ac:dyDescent="0.25">
      <c r="A113" s="55" t="s">
        <v>127</v>
      </c>
      <c r="B113" s="57">
        <v>290.37</v>
      </c>
      <c r="C113" s="57">
        <v>291.74</v>
      </c>
      <c r="D113" s="55" t="s">
        <v>126</v>
      </c>
      <c r="E113" s="60">
        <v>45121</v>
      </c>
      <c r="F113" s="160">
        <v>4363</v>
      </c>
      <c r="G113" s="160">
        <v>3493</v>
      </c>
      <c r="H113" s="160">
        <v>3168</v>
      </c>
    </row>
    <row r="114" spans="1:8" s="59" customFormat="1" x14ac:dyDescent="0.25">
      <c r="A114" s="55" t="s">
        <v>128</v>
      </c>
      <c r="B114" s="57">
        <v>1244.9100000000001</v>
      </c>
      <c r="C114" s="57">
        <v>1241.0899999999999</v>
      </c>
      <c r="D114" s="55" t="s">
        <v>126</v>
      </c>
      <c r="E114" s="60">
        <v>45121</v>
      </c>
      <c r="F114" s="160">
        <v>4429</v>
      </c>
      <c r="G114" s="160">
        <v>3630</v>
      </c>
      <c r="H114" s="160">
        <v>3325</v>
      </c>
    </row>
    <row r="115" spans="1:8" s="59" customFormat="1" x14ac:dyDescent="0.25">
      <c r="A115" s="55" t="s">
        <v>138</v>
      </c>
      <c r="B115" s="57">
        <v>185.66</v>
      </c>
      <c r="C115" s="57">
        <v>185.66</v>
      </c>
      <c r="D115" s="55" t="s">
        <v>139</v>
      </c>
      <c r="E115" s="60">
        <v>45121</v>
      </c>
      <c r="F115" s="160">
        <v>4093</v>
      </c>
      <c r="G115" s="160">
        <v>3967</v>
      </c>
      <c r="H115" s="160">
        <v>3642</v>
      </c>
    </row>
    <row r="116" spans="1:8" s="59" customFormat="1" x14ac:dyDescent="0.25">
      <c r="A116" s="55" t="s">
        <v>131</v>
      </c>
      <c r="B116" s="57">
        <v>3872.39</v>
      </c>
      <c r="C116" s="57">
        <v>4043.88</v>
      </c>
      <c r="D116" s="55">
        <v>161004056</v>
      </c>
      <c r="E116" s="60">
        <v>45122</v>
      </c>
      <c r="F116" s="160">
        <v>3480</v>
      </c>
      <c r="G116" s="160">
        <v>3304</v>
      </c>
      <c r="H116" s="160">
        <v>2982</v>
      </c>
    </row>
    <row r="117" spans="1:8" s="59" customFormat="1" x14ac:dyDescent="0.25">
      <c r="A117" s="55" t="s">
        <v>119</v>
      </c>
      <c r="B117" s="57">
        <v>3882.5</v>
      </c>
      <c r="C117" s="57">
        <v>3840.35</v>
      </c>
      <c r="D117" s="55">
        <v>161004689</v>
      </c>
      <c r="E117" s="60">
        <v>45122</v>
      </c>
      <c r="F117" s="160">
        <v>3228</v>
      </c>
      <c r="G117" s="160">
        <v>2960</v>
      </c>
      <c r="H117" s="160">
        <v>2724</v>
      </c>
    </row>
    <row r="118" spans="1:8" s="59" customFormat="1" x14ac:dyDescent="0.25">
      <c r="A118" s="55" t="s">
        <v>116</v>
      </c>
      <c r="B118" s="57">
        <v>4047.92</v>
      </c>
      <c r="C118" s="57">
        <v>4062.59</v>
      </c>
      <c r="D118" s="55">
        <v>462000164</v>
      </c>
      <c r="E118" s="60">
        <v>45122</v>
      </c>
      <c r="F118" s="160">
        <v>4127</v>
      </c>
      <c r="G118" s="160">
        <v>3925</v>
      </c>
      <c r="H118" s="160">
        <v>3580</v>
      </c>
    </row>
    <row r="119" spans="1:8" s="59" customFormat="1" x14ac:dyDescent="0.25">
      <c r="A119" s="55" t="s">
        <v>123</v>
      </c>
      <c r="B119" s="57">
        <v>516.67999999999995</v>
      </c>
      <c r="C119" s="57">
        <v>516.67999999999995</v>
      </c>
      <c r="D119" s="55" t="s">
        <v>124</v>
      </c>
      <c r="E119" s="60">
        <v>45122</v>
      </c>
      <c r="F119" s="160">
        <v>3850</v>
      </c>
      <c r="G119" s="160">
        <v>3258</v>
      </c>
      <c r="H119" s="160">
        <v>2938</v>
      </c>
    </row>
    <row r="120" spans="1:8" s="59" customFormat="1" x14ac:dyDescent="0.25">
      <c r="A120" s="55" t="s">
        <v>152</v>
      </c>
      <c r="B120" s="57">
        <v>269.95999999999998</v>
      </c>
      <c r="C120" s="57">
        <v>270.8</v>
      </c>
      <c r="D120" s="55" t="s">
        <v>126</v>
      </c>
      <c r="E120" s="60">
        <v>45122</v>
      </c>
      <c r="F120" s="160">
        <v>4522</v>
      </c>
      <c r="G120" s="160">
        <v>2893</v>
      </c>
      <c r="H120" s="160">
        <v>2590</v>
      </c>
    </row>
    <row r="121" spans="1:8" s="59" customFormat="1" x14ac:dyDescent="0.25">
      <c r="A121" s="55" t="s">
        <v>125</v>
      </c>
      <c r="B121" s="57">
        <v>540.51</v>
      </c>
      <c r="C121" s="57">
        <v>541.22</v>
      </c>
      <c r="D121" s="55" t="s">
        <v>126</v>
      </c>
      <c r="E121" s="60">
        <v>45122</v>
      </c>
      <c r="F121" s="160">
        <v>4459</v>
      </c>
      <c r="G121" s="160">
        <v>4238</v>
      </c>
      <c r="H121" s="160">
        <v>3912</v>
      </c>
    </row>
    <row r="122" spans="1:8" s="59" customFormat="1" x14ac:dyDescent="0.25">
      <c r="A122" s="55" t="s">
        <v>127</v>
      </c>
      <c r="B122" s="57">
        <v>470.66</v>
      </c>
      <c r="C122" s="57">
        <v>472.53</v>
      </c>
      <c r="D122" s="55" t="s">
        <v>126</v>
      </c>
      <c r="E122" s="60">
        <v>45122</v>
      </c>
      <c r="F122" s="160">
        <v>4963</v>
      </c>
      <c r="G122" s="160">
        <v>4307</v>
      </c>
      <c r="H122" s="160">
        <v>3999</v>
      </c>
    </row>
    <row r="123" spans="1:8" s="59" customFormat="1" x14ac:dyDescent="0.25">
      <c r="A123" s="55" t="s">
        <v>127</v>
      </c>
      <c r="B123" s="57">
        <v>171.68</v>
      </c>
      <c r="C123" s="57">
        <v>172.79</v>
      </c>
      <c r="D123" s="55" t="s">
        <v>126</v>
      </c>
      <c r="E123" s="60">
        <v>45122</v>
      </c>
      <c r="F123" s="160">
        <v>4963</v>
      </c>
      <c r="G123" s="160">
        <v>4307</v>
      </c>
      <c r="H123" s="160">
        <v>3999</v>
      </c>
    </row>
    <row r="124" spans="1:8" s="59" customFormat="1" x14ac:dyDescent="0.25">
      <c r="A124" s="55" t="s">
        <v>128</v>
      </c>
      <c r="B124" s="57">
        <v>794.05</v>
      </c>
      <c r="C124" s="57">
        <v>787.24</v>
      </c>
      <c r="D124" s="55" t="s">
        <v>126</v>
      </c>
      <c r="E124" s="60">
        <v>45122</v>
      </c>
      <c r="F124" s="160">
        <v>4647</v>
      </c>
      <c r="G124" s="160">
        <v>4235</v>
      </c>
      <c r="H124" s="160">
        <v>3944</v>
      </c>
    </row>
    <row r="125" spans="1:8" s="59" customFormat="1" x14ac:dyDescent="0.25">
      <c r="A125" s="55" t="s">
        <v>129</v>
      </c>
      <c r="B125" s="57">
        <v>3768.79</v>
      </c>
      <c r="C125" s="57">
        <v>3617.49</v>
      </c>
      <c r="D125" s="55">
        <v>161001476</v>
      </c>
      <c r="E125" s="60">
        <v>45123</v>
      </c>
      <c r="F125" s="160">
        <v>4339</v>
      </c>
      <c r="G125" s="160">
        <v>3927</v>
      </c>
      <c r="H125" s="160">
        <v>3602</v>
      </c>
    </row>
    <row r="126" spans="1:8" s="59" customFormat="1" x14ac:dyDescent="0.25">
      <c r="A126" s="55" t="s">
        <v>140</v>
      </c>
      <c r="B126" s="57">
        <v>3500.6</v>
      </c>
      <c r="C126" s="57">
        <v>3548.1</v>
      </c>
      <c r="D126" s="55">
        <v>161002219</v>
      </c>
      <c r="E126" s="60">
        <v>45123</v>
      </c>
      <c r="F126" s="160">
        <v>3458</v>
      </c>
      <c r="G126" s="160">
        <v>3181</v>
      </c>
      <c r="H126" s="160">
        <v>2910</v>
      </c>
    </row>
    <row r="127" spans="1:8" s="59" customFormat="1" x14ac:dyDescent="0.25">
      <c r="A127" s="55" t="s">
        <v>122</v>
      </c>
      <c r="B127" s="57">
        <v>3972.85</v>
      </c>
      <c r="C127" s="57">
        <v>3950.48</v>
      </c>
      <c r="D127" s="55">
        <v>161010777</v>
      </c>
      <c r="E127" s="60">
        <v>45123</v>
      </c>
      <c r="F127" s="160">
        <v>3757</v>
      </c>
      <c r="G127" s="160">
        <v>3663</v>
      </c>
      <c r="H127" s="160">
        <v>3316</v>
      </c>
    </row>
    <row r="128" spans="1:8" s="59" customFormat="1" x14ac:dyDescent="0.25">
      <c r="A128" s="55" t="s">
        <v>136</v>
      </c>
      <c r="B128" s="57">
        <v>3574.1</v>
      </c>
      <c r="C128" s="57">
        <v>3536.17</v>
      </c>
      <c r="D128" s="55">
        <v>161011619</v>
      </c>
      <c r="E128" s="60">
        <v>45123</v>
      </c>
      <c r="F128" s="160">
        <v>4032</v>
      </c>
      <c r="G128" s="160">
        <v>3715</v>
      </c>
      <c r="H128" s="160">
        <v>3318</v>
      </c>
    </row>
    <row r="129" spans="1:8" s="59" customFormat="1" x14ac:dyDescent="0.25">
      <c r="A129" s="55" t="s">
        <v>136</v>
      </c>
      <c r="B129" s="57">
        <v>3995.05</v>
      </c>
      <c r="C129" s="57">
        <v>3794.86</v>
      </c>
      <c r="D129" s="55">
        <v>161011621</v>
      </c>
      <c r="E129" s="60">
        <v>45123</v>
      </c>
      <c r="F129" s="160">
        <v>4022</v>
      </c>
      <c r="G129" s="160">
        <v>4091</v>
      </c>
      <c r="H129" s="160">
        <v>3783</v>
      </c>
    </row>
    <row r="130" spans="1:8" s="59" customFormat="1" x14ac:dyDescent="0.25">
      <c r="A130" s="55" t="s">
        <v>152</v>
      </c>
      <c r="B130" s="57">
        <v>294.39</v>
      </c>
      <c r="C130" s="57">
        <v>294.92</v>
      </c>
      <c r="D130" s="55" t="s">
        <v>126</v>
      </c>
      <c r="E130" s="60">
        <v>45123</v>
      </c>
      <c r="F130" s="160">
        <v>4500</v>
      </c>
      <c r="G130" s="160">
        <v>2376</v>
      </c>
      <c r="H130" s="160">
        <v>2183</v>
      </c>
    </row>
    <row r="131" spans="1:8" s="59" customFormat="1" x14ac:dyDescent="0.25">
      <c r="A131" s="55" t="s">
        <v>125</v>
      </c>
      <c r="B131" s="57">
        <v>179.98</v>
      </c>
      <c r="C131" s="57">
        <v>180.09</v>
      </c>
      <c r="D131" s="55" t="s">
        <v>126</v>
      </c>
      <c r="E131" s="60">
        <v>45123</v>
      </c>
      <c r="F131" s="160">
        <v>4320</v>
      </c>
      <c r="G131" s="160">
        <v>4243</v>
      </c>
      <c r="H131" s="160">
        <v>3918</v>
      </c>
    </row>
    <row r="132" spans="1:8" s="59" customFormat="1" x14ac:dyDescent="0.25">
      <c r="A132" s="55" t="s">
        <v>127</v>
      </c>
      <c r="B132" s="57">
        <v>211.77</v>
      </c>
      <c r="C132" s="57">
        <v>211.82</v>
      </c>
      <c r="D132" s="55" t="s">
        <v>126</v>
      </c>
      <c r="E132" s="60">
        <v>45123</v>
      </c>
      <c r="F132" s="160">
        <v>4261</v>
      </c>
      <c r="G132" s="160">
        <v>4645</v>
      </c>
      <c r="H132" s="160">
        <v>4276</v>
      </c>
    </row>
    <row r="133" spans="1:8" s="59" customFormat="1" x14ac:dyDescent="0.25">
      <c r="A133" s="55" t="s">
        <v>127</v>
      </c>
      <c r="B133" s="57">
        <v>208.67</v>
      </c>
      <c r="C133" s="57">
        <v>209.3</v>
      </c>
      <c r="D133" s="55" t="s">
        <v>126</v>
      </c>
      <c r="E133" s="60">
        <v>45123</v>
      </c>
      <c r="F133" s="160">
        <v>4261</v>
      </c>
      <c r="G133" s="160">
        <v>4645</v>
      </c>
      <c r="H133" s="160">
        <v>4276</v>
      </c>
    </row>
    <row r="134" spans="1:8" s="59" customFormat="1" x14ac:dyDescent="0.25">
      <c r="A134" s="55" t="s">
        <v>128</v>
      </c>
      <c r="B134" s="57">
        <v>478.4</v>
      </c>
      <c r="C134" s="57">
        <v>475.92</v>
      </c>
      <c r="D134" s="55" t="s">
        <v>126</v>
      </c>
      <c r="E134" s="60">
        <v>45123</v>
      </c>
      <c r="F134" s="160">
        <v>4546</v>
      </c>
      <c r="G134" s="160">
        <v>4394</v>
      </c>
      <c r="H134" s="160">
        <v>4120</v>
      </c>
    </row>
    <row r="135" spans="1:8" s="59" customFormat="1" x14ac:dyDescent="0.25">
      <c r="A135" s="55" t="s">
        <v>138</v>
      </c>
      <c r="B135" s="57">
        <v>179.28</v>
      </c>
      <c r="C135" s="57">
        <v>179.28</v>
      </c>
      <c r="D135" s="55" t="s">
        <v>139</v>
      </c>
      <c r="E135" s="60">
        <v>45123</v>
      </c>
      <c r="F135" s="160">
        <v>3726</v>
      </c>
      <c r="G135" s="160">
        <v>3967</v>
      </c>
      <c r="H135" s="160">
        <v>3663</v>
      </c>
    </row>
    <row r="136" spans="1:8" s="59" customFormat="1" x14ac:dyDescent="0.25">
      <c r="A136" s="55" t="s">
        <v>135</v>
      </c>
      <c r="B136" s="57">
        <v>3921.26</v>
      </c>
      <c r="C136" s="57">
        <v>3637.95</v>
      </c>
      <c r="D136" s="55">
        <v>161002244</v>
      </c>
      <c r="E136" s="60">
        <v>45124</v>
      </c>
      <c r="F136" s="160">
        <v>4687</v>
      </c>
      <c r="G136" s="160">
        <v>3604</v>
      </c>
      <c r="H136" s="160">
        <v>3294</v>
      </c>
    </row>
    <row r="137" spans="1:8" s="59" customFormat="1" x14ac:dyDescent="0.25">
      <c r="A137" s="55" t="s">
        <v>135</v>
      </c>
      <c r="B137" s="57">
        <v>3663.65</v>
      </c>
      <c r="C137" s="57">
        <v>3647.97</v>
      </c>
      <c r="D137" s="55">
        <v>161002245</v>
      </c>
      <c r="E137" s="60">
        <v>45124</v>
      </c>
      <c r="F137" s="160">
        <v>4701</v>
      </c>
      <c r="G137" s="160">
        <v>3020</v>
      </c>
      <c r="H137" s="160">
        <v>2737</v>
      </c>
    </row>
    <row r="138" spans="1:8" s="59" customFormat="1" x14ac:dyDescent="0.25">
      <c r="A138" s="55" t="s">
        <v>123</v>
      </c>
      <c r="B138" s="57">
        <v>176.06</v>
      </c>
      <c r="C138" s="57">
        <v>176.06</v>
      </c>
      <c r="D138" s="55" t="s">
        <v>124</v>
      </c>
      <c r="E138" s="60">
        <v>45124</v>
      </c>
      <c r="F138" s="160">
        <v>3850</v>
      </c>
      <c r="G138" s="160">
        <v>3258</v>
      </c>
      <c r="H138" s="160">
        <v>2938</v>
      </c>
    </row>
    <row r="139" spans="1:8" s="59" customFormat="1" x14ac:dyDescent="0.25">
      <c r="A139" s="55" t="s">
        <v>152</v>
      </c>
      <c r="B139" s="57">
        <v>264.2</v>
      </c>
      <c r="C139" s="57">
        <v>263.95999999999998</v>
      </c>
      <c r="D139" s="55" t="s">
        <v>126</v>
      </c>
      <c r="E139" s="60">
        <v>45124</v>
      </c>
      <c r="F139" s="160">
        <v>4558</v>
      </c>
      <c r="G139" s="160">
        <v>3081</v>
      </c>
      <c r="H139" s="160">
        <v>2869</v>
      </c>
    </row>
    <row r="140" spans="1:8" s="59" customFormat="1" x14ac:dyDescent="0.25">
      <c r="A140" s="55" t="s">
        <v>125</v>
      </c>
      <c r="B140" s="57">
        <v>414.83</v>
      </c>
      <c r="C140" s="57">
        <v>414.5</v>
      </c>
      <c r="D140" s="55" t="s">
        <v>126</v>
      </c>
      <c r="E140" s="60">
        <v>45124</v>
      </c>
      <c r="F140" s="160">
        <v>4871</v>
      </c>
      <c r="G140" s="160">
        <v>2215</v>
      </c>
      <c r="H140" s="160">
        <v>1973</v>
      </c>
    </row>
    <row r="141" spans="1:8" s="59" customFormat="1" x14ac:dyDescent="0.25">
      <c r="A141" s="55" t="s">
        <v>127</v>
      </c>
      <c r="B141" s="57">
        <v>264.33999999999997</v>
      </c>
      <c r="C141" s="57">
        <v>264.8</v>
      </c>
      <c r="D141" s="55" t="s">
        <v>126</v>
      </c>
      <c r="E141" s="60">
        <v>45124</v>
      </c>
      <c r="F141" s="160">
        <v>4375</v>
      </c>
      <c r="G141" s="160">
        <v>3025</v>
      </c>
      <c r="H141" s="160">
        <v>2707</v>
      </c>
    </row>
    <row r="142" spans="1:8" s="59" customFormat="1" x14ac:dyDescent="0.25">
      <c r="A142" s="55" t="s">
        <v>127</v>
      </c>
      <c r="B142" s="57">
        <v>117.12</v>
      </c>
      <c r="C142" s="57">
        <v>116.89</v>
      </c>
      <c r="D142" s="55" t="s">
        <v>126</v>
      </c>
      <c r="E142" s="60">
        <v>45124</v>
      </c>
      <c r="F142" s="160">
        <v>4375</v>
      </c>
      <c r="G142" s="160">
        <v>3025</v>
      </c>
      <c r="H142" s="160">
        <v>2707</v>
      </c>
    </row>
    <row r="143" spans="1:8" s="59" customFormat="1" x14ac:dyDescent="0.25">
      <c r="A143" s="55" t="s">
        <v>128</v>
      </c>
      <c r="B143" s="57">
        <v>556.74</v>
      </c>
      <c r="C143" s="57">
        <v>550.76</v>
      </c>
      <c r="D143" s="55" t="s">
        <v>126</v>
      </c>
      <c r="E143" s="60">
        <v>45124</v>
      </c>
      <c r="F143" s="160">
        <v>4433</v>
      </c>
      <c r="G143" s="160">
        <v>3675</v>
      </c>
      <c r="H143" s="160">
        <v>3359</v>
      </c>
    </row>
    <row r="144" spans="1:8" s="59" customFormat="1" x14ac:dyDescent="0.25">
      <c r="A144" s="55" t="s">
        <v>138</v>
      </c>
      <c r="B144" s="57">
        <v>134.87</v>
      </c>
      <c r="C144" s="57">
        <v>134.87</v>
      </c>
      <c r="D144" s="55" t="s">
        <v>139</v>
      </c>
      <c r="E144" s="60">
        <v>45124</v>
      </c>
      <c r="F144" s="160">
        <v>2998</v>
      </c>
      <c r="G144" s="160">
        <v>3816</v>
      </c>
      <c r="H144" s="160">
        <v>3460</v>
      </c>
    </row>
    <row r="145" spans="1:8" s="59" customFormat="1" x14ac:dyDescent="0.25">
      <c r="A145" s="55" t="s">
        <v>129</v>
      </c>
      <c r="B145" s="57">
        <v>3901</v>
      </c>
      <c r="C145" s="57">
        <v>3560.64</v>
      </c>
      <c r="D145" s="55">
        <v>161001477</v>
      </c>
      <c r="E145" s="60">
        <v>45125</v>
      </c>
      <c r="F145" s="160">
        <v>4661</v>
      </c>
      <c r="G145" s="160">
        <v>3201</v>
      </c>
      <c r="H145" s="160">
        <v>3037</v>
      </c>
    </row>
    <row r="146" spans="1:8" s="59" customFormat="1" x14ac:dyDescent="0.25">
      <c r="A146" s="55" t="s">
        <v>122</v>
      </c>
      <c r="B146" s="57">
        <v>3943.3</v>
      </c>
      <c r="C146" s="57">
        <v>3785.1</v>
      </c>
      <c r="D146" s="55">
        <v>161010782</v>
      </c>
      <c r="E146" s="60">
        <v>45125</v>
      </c>
      <c r="F146" s="160">
        <v>4066</v>
      </c>
      <c r="G146" s="160">
        <v>3659</v>
      </c>
      <c r="H146" s="160">
        <v>3316</v>
      </c>
    </row>
    <row r="147" spans="1:8" s="59" customFormat="1" x14ac:dyDescent="0.25">
      <c r="A147" s="55" t="s">
        <v>122</v>
      </c>
      <c r="B147" s="57">
        <v>4098.6000000000004</v>
      </c>
      <c r="C147" s="57">
        <v>3314.2</v>
      </c>
      <c r="D147" s="55">
        <v>161010785</v>
      </c>
      <c r="E147" s="60">
        <v>45125</v>
      </c>
      <c r="F147" s="160">
        <v>4057</v>
      </c>
      <c r="G147" s="160">
        <v>3730</v>
      </c>
      <c r="H147" s="160">
        <v>3390</v>
      </c>
    </row>
    <row r="148" spans="1:8" s="59" customFormat="1" x14ac:dyDescent="0.25">
      <c r="A148" s="55" t="s">
        <v>123</v>
      </c>
      <c r="B148" s="57">
        <v>123.86</v>
      </c>
      <c r="C148" s="57">
        <v>123.86</v>
      </c>
      <c r="D148" s="55" t="s">
        <v>124</v>
      </c>
      <c r="E148" s="60">
        <v>45125</v>
      </c>
      <c r="F148" s="160">
        <v>3850</v>
      </c>
      <c r="G148" s="160">
        <v>3258</v>
      </c>
      <c r="H148" s="160">
        <v>2938</v>
      </c>
    </row>
    <row r="149" spans="1:8" s="59" customFormat="1" x14ac:dyDescent="0.25">
      <c r="A149" s="55" t="s">
        <v>152</v>
      </c>
      <c r="B149" s="57">
        <v>326.77</v>
      </c>
      <c r="C149" s="57">
        <v>327.58</v>
      </c>
      <c r="D149" s="55" t="s">
        <v>126</v>
      </c>
      <c r="E149" s="60">
        <v>45125</v>
      </c>
      <c r="F149" s="160">
        <v>4592</v>
      </c>
      <c r="G149" s="160">
        <v>3260</v>
      </c>
      <c r="H149" s="160">
        <v>2959</v>
      </c>
    </row>
    <row r="150" spans="1:8" s="59" customFormat="1" x14ac:dyDescent="0.25">
      <c r="A150" s="55" t="s">
        <v>125</v>
      </c>
      <c r="B150" s="57">
        <v>354.12</v>
      </c>
      <c r="C150" s="57">
        <v>357.93</v>
      </c>
      <c r="D150" s="55" t="s">
        <v>126</v>
      </c>
      <c r="E150" s="60">
        <v>45125</v>
      </c>
      <c r="F150" s="160">
        <v>4292</v>
      </c>
      <c r="G150" s="160">
        <v>3249</v>
      </c>
      <c r="H150" s="160">
        <v>2966</v>
      </c>
    </row>
    <row r="151" spans="1:8" s="59" customFormat="1" x14ac:dyDescent="0.25">
      <c r="A151" s="55" t="s">
        <v>127</v>
      </c>
      <c r="B151" s="57">
        <v>89.51</v>
      </c>
      <c r="C151" s="57">
        <v>89.43</v>
      </c>
      <c r="D151" s="55" t="s">
        <v>126</v>
      </c>
      <c r="E151" s="60">
        <v>45125</v>
      </c>
      <c r="F151" s="160">
        <v>4655</v>
      </c>
      <c r="G151" s="160">
        <v>3238</v>
      </c>
      <c r="H151" s="160">
        <v>2936</v>
      </c>
    </row>
    <row r="152" spans="1:8" s="59" customFormat="1" x14ac:dyDescent="0.25">
      <c r="A152" s="55" t="s">
        <v>127</v>
      </c>
      <c r="B152" s="57">
        <v>200.32</v>
      </c>
      <c r="C152" s="57">
        <v>202.01</v>
      </c>
      <c r="D152" s="55" t="s">
        <v>126</v>
      </c>
      <c r="E152" s="60">
        <v>45125</v>
      </c>
      <c r="F152" s="160">
        <v>4655</v>
      </c>
      <c r="G152" s="160">
        <v>3238</v>
      </c>
      <c r="H152" s="160">
        <v>2936</v>
      </c>
    </row>
    <row r="153" spans="1:8" s="59" customFormat="1" x14ac:dyDescent="0.25">
      <c r="A153" s="55" t="s">
        <v>128</v>
      </c>
      <c r="B153" s="57">
        <v>437.12</v>
      </c>
      <c r="C153" s="57">
        <v>434.7</v>
      </c>
      <c r="D153" s="55" t="s">
        <v>126</v>
      </c>
      <c r="E153" s="60">
        <v>45125</v>
      </c>
      <c r="F153" s="160">
        <v>3854</v>
      </c>
      <c r="G153" s="160">
        <v>3087</v>
      </c>
      <c r="H153" s="160">
        <v>2783</v>
      </c>
    </row>
    <row r="154" spans="1:8" s="59" customFormat="1" x14ac:dyDescent="0.25">
      <c r="A154" s="55" t="s">
        <v>138</v>
      </c>
      <c r="B154" s="57">
        <v>234.28</v>
      </c>
      <c r="C154" s="57">
        <v>234.28</v>
      </c>
      <c r="D154" s="55" t="s">
        <v>139</v>
      </c>
      <c r="E154" s="60">
        <v>45125</v>
      </c>
      <c r="F154" s="160">
        <v>3454</v>
      </c>
      <c r="G154" s="160">
        <v>3611</v>
      </c>
      <c r="H154" s="160">
        <v>3271</v>
      </c>
    </row>
    <row r="155" spans="1:8" s="59" customFormat="1" x14ac:dyDescent="0.25">
      <c r="A155" s="55" t="s">
        <v>137</v>
      </c>
      <c r="B155" s="57">
        <v>3924.9</v>
      </c>
      <c r="C155" s="57">
        <v>3706.2</v>
      </c>
      <c r="D155" s="55">
        <v>161002365</v>
      </c>
      <c r="E155" s="60">
        <v>45126</v>
      </c>
      <c r="F155" s="160">
        <v>3920</v>
      </c>
      <c r="G155" s="160">
        <v>4787</v>
      </c>
      <c r="H155" s="160">
        <v>4394</v>
      </c>
    </row>
    <row r="156" spans="1:8" s="59" customFormat="1" x14ac:dyDescent="0.25">
      <c r="A156" s="55" t="s">
        <v>121</v>
      </c>
      <c r="B156" s="57">
        <v>4032.15</v>
      </c>
      <c r="C156" s="57">
        <v>3627.37</v>
      </c>
      <c r="D156" s="55">
        <v>161006910</v>
      </c>
      <c r="E156" s="60">
        <v>45126</v>
      </c>
      <c r="F156" s="160">
        <v>3826</v>
      </c>
      <c r="G156" s="160">
        <v>4210</v>
      </c>
      <c r="H156" s="160">
        <v>3836</v>
      </c>
    </row>
    <row r="157" spans="1:8" s="59" customFormat="1" x14ac:dyDescent="0.25">
      <c r="A157" s="55" t="s">
        <v>152</v>
      </c>
      <c r="B157" s="57">
        <v>239.24</v>
      </c>
      <c r="C157" s="57">
        <v>238.92</v>
      </c>
      <c r="D157" s="55" t="s">
        <v>126</v>
      </c>
      <c r="E157" s="60">
        <v>45126</v>
      </c>
      <c r="F157" s="160">
        <v>3584</v>
      </c>
      <c r="G157" s="160">
        <v>2156</v>
      </c>
      <c r="H157" s="160">
        <v>1921</v>
      </c>
    </row>
    <row r="158" spans="1:8" s="59" customFormat="1" x14ac:dyDescent="0.25">
      <c r="A158" s="55" t="s">
        <v>128</v>
      </c>
      <c r="B158" s="57">
        <v>289.64</v>
      </c>
      <c r="C158" s="57">
        <v>288.08999999999997</v>
      </c>
      <c r="D158" s="55" t="s">
        <v>126</v>
      </c>
      <c r="E158" s="60">
        <v>45126</v>
      </c>
      <c r="F158" s="160">
        <v>4251</v>
      </c>
      <c r="G158" s="160">
        <v>3796</v>
      </c>
      <c r="H158" s="160">
        <v>3478</v>
      </c>
    </row>
    <row r="159" spans="1:8" s="59" customFormat="1" x14ac:dyDescent="0.25">
      <c r="A159" s="55" t="s">
        <v>129</v>
      </c>
      <c r="B159" s="57">
        <v>3786.38</v>
      </c>
      <c r="C159" s="57">
        <v>3410.01</v>
      </c>
      <c r="D159" s="55">
        <v>161001478</v>
      </c>
      <c r="E159" s="60">
        <v>45127</v>
      </c>
      <c r="F159" s="160">
        <v>4118</v>
      </c>
      <c r="G159" s="160">
        <v>3559</v>
      </c>
      <c r="H159" s="160">
        <v>3252</v>
      </c>
    </row>
    <row r="160" spans="1:8" s="59" customFormat="1" x14ac:dyDescent="0.25">
      <c r="A160" s="55" t="s">
        <v>121</v>
      </c>
      <c r="B160" s="57">
        <v>3911.4</v>
      </c>
      <c r="C160" s="57">
        <v>3911.96</v>
      </c>
      <c r="D160" s="55">
        <v>161006914</v>
      </c>
      <c r="E160" s="60">
        <v>45127</v>
      </c>
      <c r="F160" s="160">
        <v>3838</v>
      </c>
      <c r="G160" s="160">
        <v>4267</v>
      </c>
      <c r="H160" s="160">
        <v>3968</v>
      </c>
    </row>
    <row r="161" spans="1:8" s="59" customFormat="1" x14ac:dyDescent="0.25">
      <c r="A161" s="55" t="s">
        <v>136</v>
      </c>
      <c r="B161" s="57">
        <v>3893.28</v>
      </c>
      <c r="C161" s="57">
        <v>3636.45</v>
      </c>
      <c r="D161" s="55">
        <v>161011641</v>
      </c>
      <c r="E161" s="60">
        <v>45127</v>
      </c>
      <c r="F161" s="160">
        <v>4401</v>
      </c>
      <c r="G161" s="160">
        <v>2977</v>
      </c>
      <c r="H161" s="160">
        <v>2699</v>
      </c>
    </row>
    <row r="162" spans="1:8" s="59" customFormat="1" x14ac:dyDescent="0.25">
      <c r="A162" s="55" t="s">
        <v>123</v>
      </c>
      <c r="B162" s="57">
        <v>280.3</v>
      </c>
      <c r="C162" s="57">
        <v>280.3</v>
      </c>
      <c r="D162" s="55" t="s">
        <v>124</v>
      </c>
      <c r="E162" s="60">
        <v>45127</v>
      </c>
      <c r="F162" s="160">
        <v>3850</v>
      </c>
      <c r="G162" s="160">
        <v>3258</v>
      </c>
      <c r="H162" s="160">
        <v>2938</v>
      </c>
    </row>
    <row r="163" spans="1:8" s="59" customFormat="1" x14ac:dyDescent="0.25">
      <c r="A163" s="55" t="s">
        <v>152</v>
      </c>
      <c r="B163" s="57">
        <v>118.16</v>
      </c>
      <c r="C163" s="57">
        <v>117.89</v>
      </c>
      <c r="D163" s="55" t="s">
        <v>126</v>
      </c>
      <c r="E163" s="60">
        <v>45127</v>
      </c>
      <c r="F163" s="160">
        <v>4130</v>
      </c>
      <c r="G163" s="160">
        <v>5014</v>
      </c>
      <c r="H163" s="160">
        <v>4568</v>
      </c>
    </row>
    <row r="164" spans="1:8" s="59" customFormat="1" x14ac:dyDescent="0.25">
      <c r="A164" s="55" t="s">
        <v>125</v>
      </c>
      <c r="B164" s="57">
        <v>207.29</v>
      </c>
      <c r="C164" s="57">
        <v>208.15</v>
      </c>
      <c r="D164" s="55" t="s">
        <v>126</v>
      </c>
      <c r="E164" s="60">
        <v>45127</v>
      </c>
      <c r="F164" s="160">
        <v>3710</v>
      </c>
      <c r="G164" s="160">
        <v>2477</v>
      </c>
      <c r="H164" s="160">
        <v>2244</v>
      </c>
    </row>
    <row r="165" spans="1:8" s="59" customFormat="1" x14ac:dyDescent="0.25">
      <c r="A165" s="55" t="s">
        <v>128</v>
      </c>
      <c r="B165" s="57">
        <v>472.78</v>
      </c>
      <c r="C165" s="57">
        <v>469.38</v>
      </c>
      <c r="D165" s="55" t="s">
        <v>126</v>
      </c>
      <c r="E165" s="60">
        <v>45127</v>
      </c>
      <c r="F165" s="160">
        <v>4463</v>
      </c>
      <c r="G165" s="160">
        <v>4905</v>
      </c>
      <c r="H165" s="160">
        <v>4592</v>
      </c>
    </row>
    <row r="166" spans="1:8" s="59" customFormat="1" x14ac:dyDescent="0.25">
      <c r="A166" s="55" t="s">
        <v>138</v>
      </c>
      <c r="B166" s="57">
        <v>89.65</v>
      </c>
      <c r="C166" s="57">
        <v>89.65</v>
      </c>
      <c r="D166" s="55" t="s">
        <v>139</v>
      </c>
      <c r="E166" s="60">
        <v>45127</v>
      </c>
      <c r="F166" s="160">
        <v>4022</v>
      </c>
      <c r="G166" s="160">
        <v>3749</v>
      </c>
      <c r="H166" s="160">
        <v>3523</v>
      </c>
    </row>
    <row r="167" spans="1:8" s="59" customFormat="1" x14ac:dyDescent="0.25">
      <c r="A167" s="55" t="s">
        <v>154</v>
      </c>
      <c r="B167" s="57">
        <v>3527.64</v>
      </c>
      <c r="C167" s="57">
        <v>3500.32</v>
      </c>
      <c r="D167" s="55">
        <v>161000010</v>
      </c>
      <c r="E167" s="60">
        <v>45128</v>
      </c>
      <c r="F167" s="160">
        <v>2835</v>
      </c>
      <c r="G167" s="160">
        <v>2391</v>
      </c>
      <c r="H167" s="160">
        <v>2140</v>
      </c>
    </row>
    <row r="168" spans="1:8" s="59" customFormat="1" x14ac:dyDescent="0.25">
      <c r="A168" s="55" t="s">
        <v>134</v>
      </c>
      <c r="B168" s="57">
        <v>4017.73</v>
      </c>
      <c r="C168" s="57">
        <v>3998.27</v>
      </c>
      <c r="D168" s="55">
        <v>161001458</v>
      </c>
      <c r="E168" s="60">
        <v>45128</v>
      </c>
      <c r="F168" s="160">
        <v>4820</v>
      </c>
      <c r="G168" s="160">
        <v>2661</v>
      </c>
      <c r="H168" s="160">
        <v>2394</v>
      </c>
    </row>
    <row r="169" spans="1:8" s="59" customFormat="1" x14ac:dyDescent="0.25">
      <c r="A169" s="55" t="s">
        <v>131</v>
      </c>
      <c r="B169" s="57">
        <v>3923.4</v>
      </c>
      <c r="C169" s="57">
        <v>3888.9</v>
      </c>
      <c r="D169" s="55">
        <v>161004057</v>
      </c>
      <c r="E169" s="60">
        <v>45128</v>
      </c>
      <c r="F169" s="160">
        <v>4138</v>
      </c>
      <c r="G169" s="160">
        <v>3886</v>
      </c>
      <c r="H169" s="160">
        <v>3549</v>
      </c>
    </row>
    <row r="170" spans="1:8" s="59" customFormat="1" x14ac:dyDescent="0.25">
      <c r="A170" s="55" t="s">
        <v>122</v>
      </c>
      <c r="B170" s="57">
        <v>4028.05</v>
      </c>
      <c r="C170" s="57">
        <v>3842.61</v>
      </c>
      <c r="D170" s="55">
        <v>161010803</v>
      </c>
      <c r="E170" s="60">
        <v>45128</v>
      </c>
      <c r="F170" s="160">
        <v>3967</v>
      </c>
      <c r="G170" s="160">
        <v>4543</v>
      </c>
      <c r="H170" s="160">
        <v>4096</v>
      </c>
    </row>
    <row r="171" spans="1:8" s="59" customFormat="1" x14ac:dyDescent="0.25">
      <c r="A171" s="55" t="s">
        <v>122</v>
      </c>
      <c r="B171" s="57">
        <v>4091</v>
      </c>
      <c r="C171" s="57">
        <v>3740.8</v>
      </c>
      <c r="D171" s="55">
        <v>161010804</v>
      </c>
      <c r="E171" s="60">
        <v>45128</v>
      </c>
      <c r="F171" s="160">
        <v>4085</v>
      </c>
      <c r="G171" s="160">
        <v>3357</v>
      </c>
      <c r="H171" s="160">
        <v>3051</v>
      </c>
    </row>
    <row r="172" spans="1:8" s="59" customFormat="1" x14ac:dyDescent="0.25">
      <c r="A172" s="55" t="s">
        <v>122</v>
      </c>
      <c r="B172" s="57">
        <v>4057.03</v>
      </c>
      <c r="C172" s="57">
        <v>3920.7</v>
      </c>
      <c r="D172" s="55">
        <v>161010805</v>
      </c>
      <c r="E172" s="60">
        <v>45128</v>
      </c>
      <c r="F172" s="160">
        <v>4045</v>
      </c>
      <c r="G172" s="160">
        <v>3838</v>
      </c>
      <c r="H172" s="160">
        <v>3445</v>
      </c>
    </row>
    <row r="173" spans="1:8" s="59" customFormat="1" x14ac:dyDescent="0.25">
      <c r="A173" s="55" t="s">
        <v>123</v>
      </c>
      <c r="B173" s="57">
        <v>204.62</v>
      </c>
      <c r="C173" s="57">
        <v>204.62</v>
      </c>
      <c r="D173" s="55" t="s">
        <v>124</v>
      </c>
      <c r="E173" s="60">
        <v>45128</v>
      </c>
      <c r="F173" s="160">
        <v>3850</v>
      </c>
      <c r="G173" s="160">
        <v>3258</v>
      </c>
      <c r="H173" s="160">
        <v>2938</v>
      </c>
    </row>
    <row r="174" spans="1:8" s="59" customFormat="1" x14ac:dyDescent="0.25">
      <c r="A174" s="55" t="s">
        <v>152</v>
      </c>
      <c r="B174" s="57">
        <v>58.73</v>
      </c>
      <c r="C174" s="57">
        <v>59.16</v>
      </c>
      <c r="D174" s="55" t="s">
        <v>126</v>
      </c>
      <c r="E174" s="60">
        <v>45128</v>
      </c>
      <c r="F174" s="160">
        <v>3865</v>
      </c>
      <c r="G174" s="160">
        <v>4055</v>
      </c>
      <c r="H174" s="160">
        <v>3729</v>
      </c>
    </row>
    <row r="175" spans="1:8" s="59" customFormat="1" x14ac:dyDescent="0.25">
      <c r="A175" s="55" t="s">
        <v>125</v>
      </c>
      <c r="B175" s="57">
        <v>203.94</v>
      </c>
      <c r="C175" s="57">
        <v>206.53</v>
      </c>
      <c r="D175" s="55" t="s">
        <v>126</v>
      </c>
      <c r="E175" s="60">
        <v>45128</v>
      </c>
      <c r="F175" s="160">
        <v>5467</v>
      </c>
      <c r="G175" s="160">
        <v>4760</v>
      </c>
      <c r="H175" s="160">
        <v>4541</v>
      </c>
    </row>
    <row r="176" spans="1:8" s="59" customFormat="1" x14ac:dyDescent="0.25">
      <c r="A176" s="55" t="s">
        <v>127</v>
      </c>
      <c r="B176" s="57">
        <v>113.71</v>
      </c>
      <c r="C176" s="57">
        <v>114.09</v>
      </c>
      <c r="D176" s="55" t="s">
        <v>126</v>
      </c>
      <c r="E176" s="60">
        <v>45128</v>
      </c>
      <c r="F176" s="160">
        <v>5190</v>
      </c>
      <c r="G176" s="160">
        <v>3607</v>
      </c>
      <c r="H176" s="160">
        <v>3381</v>
      </c>
    </row>
    <row r="177" spans="1:8" s="59" customFormat="1" x14ac:dyDescent="0.25">
      <c r="A177" s="55" t="s">
        <v>128</v>
      </c>
      <c r="B177" s="57">
        <v>470.95</v>
      </c>
      <c r="C177" s="57">
        <v>469.06</v>
      </c>
      <c r="D177" s="55" t="s">
        <v>126</v>
      </c>
      <c r="E177" s="60">
        <v>45128</v>
      </c>
      <c r="F177" s="160">
        <v>4256</v>
      </c>
      <c r="G177" s="160">
        <v>4698</v>
      </c>
      <c r="H177" s="160">
        <v>4393</v>
      </c>
    </row>
    <row r="178" spans="1:8" s="59" customFormat="1" x14ac:dyDescent="0.25">
      <c r="A178" s="55" t="s">
        <v>138</v>
      </c>
      <c r="B178" s="57">
        <v>45.24</v>
      </c>
      <c r="C178" s="57">
        <v>45.24</v>
      </c>
      <c r="D178" s="55" t="s">
        <v>139</v>
      </c>
      <c r="E178" s="60">
        <v>45128</v>
      </c>
      <c r="F178" s="160">
        <v>4022</v>
      </c>
      <c r="G178" s="160">
        <v>4113</v>
      </c>
      <c r="H178" s="160">
        <v>3715</v>
      </c>
    </row>
    <row r="179" spans="1:8" s="59" customFormat="1" x14ac:dyDescent="0.25">
      <c r="A179" s="55" t="s">
        <v>119</v>
      </c>
      <c r="B179" s="57">
        <v>3919.15</v>
      </c>
      <c r="C179" s="57">
        <v>3847.89</v>
      </c>
      <c r="D179" s="55">
        <v>161004698</v>
      </c>
      <c r="E179" s="60">
        <v>45129</v>
      </c>
      <c r="F179" s="160">
        <v>3271</v>
      </c>
      <c r="G179" s="160">
        <v>2028</v>
      </c>
      <c r="H179" s="160">
        <v>1794</v>
      </c>
    </row>
    <row r="180" spans="1:8" s="59" customFormat="1" x14ac:dyDescent="0.25">
      <c r="A180" s="55" t="s">
        <v>122</v>
      </c>
      <c r="B180" s="57">
        <v>3970.3</v>
      </c>
      <c r="C180" s="57">
        <v>3654.42</v>
      </c>
      <c r="D180" s="55">
        <v>161010812</v>
      </c>
      <c r="E180" s="60">
        <v>45129</v>
      </c>
      <c r="F180" s="160">
        <v>4063</v>
      </c>
      <c r="G180" s="160">
        <v>2835</v>
      </c>
      <c r="H180" s="160">
        <v>2577</v>
      </c>
    </row>
    <row r="181" spans="1:8" s="59" customFormat="1" x14ac:dyDescent="0.25">
      <c r="A181" s="55" t="s">
        <v>136</v>
      </c>
      <c r="B181" s="57">
        <v>4075.07</v>
      </c>
      <c r="C181" s="57">
        <v>3662.84</v>
      </c>
      <c r="D181" s="55">
        <v>161011646</v>
      </c>
      <c r="E181" s="60">
        <v>45129</v>
      </c>
      <c r="F181" s="160">
        <v>4117</v>
      </c>
      <c r="G181" s="160">
        <v>4135</v>
      </c>
      <c r="H181" s="160">
        <v>3772</v>
      </c>
    </row>
    <row r="182" spans="1:8" s="59" customFormat="1" x14ac:dyDescent="0.25">
      <c r="A182" s="55" t="s">
        <v>152</v>
      </c>
      <c r="B182" s="57">
        <v>413.36</v>
      </c>
      <c r="C182" s="57">
        <v>414.66</v>
      </c>
      <c r="D182" s="55" t="s">
        <v>126</v>
      </c>
      <c r="E182" s="60">
        <v>45129</v>
      </c>
      <c r="F182" s="160">
        <v>4197</v>
      </c>
      <c r="G182" s="160">
        <v>2730</v>
      </c>
      <c r="H182" s="160">
        <v>2475</v>
      </c>
    </row>
    <row r="183" spans="1:8" s="59" customFormat="1" x14ac:dyDescent="0.25">
      <c r="A183" s="55" t="s">
        <v>125</v>
      </c>
      <c r="B183" s="57">
        <v>176.53</v>
      </c>
      <c r="C183" s="57">
        <v>177.29</v>
      </c>
      <c r="D183" s="55" t="s">
        <v>126</v>
      </c>
      <c r="E183" s="60">
        <v>45129</v>
      </c>
      <c r="F183" s="160">
        <v>5446</v>
      </c>
      <c r="G183" s="160">
        <v>2171</v>
      </c>
      <c r="H183" s="160">
        <v>1933</v>
      </c>
    </row>
    <row r="184" spans="1:8" s="59" customFormat="1" x14ac:dyDescent="0.25">
      <c r="A184" s="55" t="s">
        <v>127</v>
      </c>
      <c r="B184" s="57">
        <v>206.46</v>
      </c>
      <c r="C184" s="57">
        <v>206.95</v>
      </c>
      <c r="D184" s="55" t="s">
        <v>126</v>
      </c>
      <c r="E184" s="60">
        <v>45129</v>
      </c>
      <c r="F184" s="160">
        <v>4515</v>
      </c>
      <c r="G184" s="160">
        <v>2306</v>
      </c>
      <c r="H184" s="160">
        <v>2047</v>
      </c>
    </row>
    <row r="185" spans="1:8" s="59" customFormat="1" x14ac:dyDescent="0.25">
      <c r="A185" s="55" t="s">
        <v>127</v>
      </c>
      <c r="B185" s="57">
        <v>54.29</v>
      </c>
      <c r="C185" s="57">
        <v>54.67</v>
      </c>
      <c r="D185" s="55" t="s">
        <v>126</v>
      </c>
      <c r="E185" s="60">
        <v>45129</v>
      </c>
      <c r="F185" s="160">
        <v>4515</v>
      </c>
      <c r="G185" s="160">
        <v>2306</v>
      </c>
      <c r="H185" s="160">
        <v>2047</v>
      </c>
    </row>
    <row r="186" spans="1:8" s="59" customFormat="1" x14ac:dyDescent="0.25">
      <c r="A186" s="55" t="s">
        <v>128</v>
      </c>
      <c r="B186" s="57">
        <v>141.66</v>
      </c>
      <c r="C186" s="57">
        <v>140.85</v>
      </c>
      <c r="D186" s="55" t="s">
        <v>126</v>
      </c>
      <c r="E186" s="60">
        <v>45129</v>
      </c>
      <c r="F186" s="160">
        <v>4150</v>
      </c>
      <c r="G186" s="160">
        <v>2346</v>
      </c>
      <c r="H186" s="160">
        <v>2068</v>
      </c>
    </row>
    <row r="187" spans="1:8" s="59" customFormat="1" x14ac:dyDescent="0.25">
      <c r="A187" s="55" t="s">
        <v>138</v>
      </c>
      <c r="B187" s="57">
        <v>111.06</v>
      </c>
      <c r="C187" s="57">
        <v>111.06</v>
      </c>
      <c r="D187" s="55" t="s">
        <v>139</v>
      </c>
      <c r="E187" s="60">
        <v>45129</v>
      </c>
      <c r="F187" s="160">
        <v>4022</v>
      </c>
      <c r="G187" s="160">
        <v>4250</v>
      </c>
      <c r="H187" s="160">
        <v>3995</v>
      </c>
    </row>
    <row r="188" spans="1:8" s="59" customFormat="1" x14ac:dyDescent="0.25">
      <c r="A188" s="55" t="s">
        <v>129</v>
      </c>
      <c r="B188" s="57">
        <v>3912.74</v>
      </c>
      <c r="C188" s="57">
        <v>3707.03</v>
      </c>
      <c r="D188" s="55">
        <v>161001479</v>
      </c>
      <c r="E188" s="60">
        <v>45130</v>
      </c>
      <c r="F188" s="160">
        <v>4665</v>
      </c>
      <c r="G188" s="160">
        <v>4210</v>
      </c>
      <c r="H188" s="160">
        <v>3822</v>
      </c>
    </row>
    <row r="189" spans="1:8" s="59" customFormat="1" x14ac:dyDescent="0.25">
      <c r="A189" s="55" t="s">
        <v>122</v>
      </c>
      <c r="B189" s="57">
        <v>3889.51</v>
      </c>
      <c r="C189" s="57">
        <v>3559.99</v>
      </c>
      <c r="D189" s="55">
        <v>161010815</v>
      </c>
      <c r="E189" s="60">
        <v>45130</v>
      </c>
      <c r="F189" s="160">
        <v>4022</v>
      </c>
      <c r="G189" s="160">
        <v>4051</v>
      </c>
      <c r="H189" s="160">
        <v>3707</v>
      </c>
    </row>
    <row r="190" spans="1:8" s="59" customFormat="1" x14ac:dyDescent="0.25">
      <c r="A190" s="55" t="s">
        <v>136</v>
      </c>
      <c r="B190" s="57">
        <v>3871.93</v>
      </c>
      <c r="C190" s="57">
        <v>3606.02</v>
      </c>
      <c r="D190" s="55">
        <v>161011647</v>
      </c>
      <c r="E190" s="60">
        <v>45130</v>
      </c>
      <c r="F190" s="160">
        <v>5064</v>
      </c>
      <c r="G190" s="160">
        <v>2386</v>
      </c>
      <c r="H190" s="160">
        <v>2100</v>
      </c>
    </row>
    <row r="191" spans="1:8" s="59" customFormat="1" x14ac:dyDescent="0.25">
      <c r="A191" s="55" t="s">
        <v>153</v>
      </c>
      <c r="B191" s="57">
        <v>3599.56</v>
      </c>
      <c r="C191" s="57">
        <v>3483.59</v>
      </c>
      <c r="D191" s="55">
        <v>461000005</v>
      </c>
      <c r="E191" s="60">
        <v>45130</v>
      </c>
      <c r="F191" s="160">
        <v>4450</v>
      </c>
      <c r="G191" s="160">
        <v>4077</v>
      </c>
      <c r="H191" s="160">
        <v>3704</v>
      </c>
    </row>
    <row r="192" spans="1:8" s="59" customFormat="1" x14ac:dyDescent="0.25">
      <c r="A192" s="55" t="s">
        <v>152</v>
      </c>
      <c r="B192" s="57">
        <v>439.28</v>
      </c>
      <c r="C192" s="57">
        <v>438.3</v>
      </c>
      <c r="D192" s="55" t="s">
        <v>126</v>
      </c>
      <c r="E192" s="60">
        <v>45130</v>
      </c>
      <c r="F192" s="160">
        <v>4257</v>
      </c>
      <c r="G192" s="160">
        <v>3350</v>
      </c>
      <c r="H192" s="160">
        <v>3032</v>
      </c>
    </row>
    <row r="193" spans="1:8" s="59" customFormat="1" x14ac:dyDescent="0.25">
      <c r="A193" s="55" t="s">
        <v>125</v>
      </c>
      <c r="B193" s="57">
        <v>166.78</v>
      </c>
      <c r="C193" s="57">
        <v>166.24</v>
      </c>
      <c r="D193" s="55" t="s">
        <v>126</v>
      </c>
      <c r="E193" s="60">
        <v>45130</v>
      </c>
      <c r="F193" s="160">
        <v>5482</v>
      </c>
      <c r="G193" s="160">
        <v>2142</v>
      </c>
      <c r="H193" s="160">
        <v>1906</v>
      </c>
    </row>
    <row r="194" spans="1:8" s="59" customFormat="1" x14ac:dyDescent="0.25">
      <c r="A194" s="55" t="s">
        <v>127</v>
      </c>
      <c r="B194" s="57">
        <v>255.71</v>
      </c>
      <c r="C194" s="57">
        <v>255.44</v>
      </c>
      <c r="D194" s="55" t="s">
        <v>126</v>
      </c>
      <c r="E194" s="60">
        <v>45130</v>
      </c>
      <c r="F194" s="160">
        <v>4952</v>
      </c>
      <c r="G194" s="160">
        <v>2399</v>
      </c>
      <c r="H194" s="160">
        <v>2135</v>
      </c>
    </row>
    <row r="195" spans="1:8" s="59" customFormat="1" x14ac:dyDescent="0.25">
      <c r="A195" s="55" t="s">
        <v>127</v>
      </c>
      <c r="B195" s="57">
        <v>175.62</v>
      </c>
      <c r="C195" s="57">
        <v>175.38</v>
      </c>
      <c r="D195" s="55" t="s">
        <v>126</v>
      </c>
      <c r="E195" s="60">
        <v>45130</v>
      </c>
      <c r="F195" s="160">
        <v>4952</v>
      </c>
      <c r="G195" s="160">
        <v>2399</v>
      </c>
      <c r="H195" s="160">
        <v>2135</v>
      </c>
    </row>
    <row r="196" spans="1:8" s="59" customFormat="1" x14ac:dyDescent="0.25">
      <c r="A196" s="55" t="s">
        <v>128</v>
      </c>
      <c r="B196" s="57">
        <v>547.5</v>
      </c>
      <c r="C196" s="57">
        <v>541.51</v>
      </c>
      <c r="D196" s="55" t="s">
        <v>126</v>
      </c>
      <c r="E196" s="60">
        <v>45130</v>
      </c>
      <c r="F196" s="160">
        <v>4485</v>
      </c>
      <c r="G196" s="160">
        <v>2417</v>
      </c>
      <c r="H196" s="160">
        <v>2179</v>
      </c>
    </row>
    <row r="197" spans="1:8" s="59" customFormat="1" x14ac:dyDescent="0.25">
      <c r="A197" s="55" t="s">
        <v>138</v>
      </c>
      <c r="B197" s="57">
        <v>312.31</v>
      </c>
      <c r="C197" s="57">
        <v>312.31</v>
      </c>
      <c r="D197" s="55" t="s">
        <v>139</v>
      </c>
      <c r="E197" s="60">
        <v>45130</v>
      </c>
      <c r="F197" s="160">
        <v>5131</v>
      </c>
      <c r="G197" s="160">
        <v>4183</v>
      </c>
      <c r="H197" s="160">
        <v>3856</v>
      </c>
    </row>
    <row r="198" spans="1:8" s="59" customFormat="1" x14ac:dyDescent="0.25">
      <c r="A198" s="55" t="s">
        <v>122</v>
      </c>
      <c r="B198" s="57">
        <v>3863.87</v>
      </c>
      <c r="C198" s="57">
        <v>3539</v>
      </c>
      <c r="D198" s="55">
        <v>161010822</v>
      </c>
      <c r="E198" s="60">
        <v>45131</v>
      </c>
      <c r="F198" s="160">
        <v>4383</v>
      </c>
      <c r="G198" s="160">
        <v>3918</v>
      </c>
      <c r="H198" s="160">
        <v>3541</v>
      </c>
    </row>
    <row r="199" spans="1:8" s="59" customFormat="1" x14ac:dyDescent="0.25">
      <c r="A199" s="55" t="s">
        <v>158</v>
      </c>
      <c r="B199" s="57">
        <v>3638.6</v>
      </c>
      <c r="C199" s="57">
        <v>3638.6</v>
      </c>
      <c r="D199" s="55">
        <v>461000014</v>
      </c>
      <c r="E199" s="60">
        <v>45131</v>
      </c>
      <c r="F199" s="160">
        <v>4171</v>
      </c>
      <c r="G199" s="160">
        <v>5148</v>
      </c>
      <c r="H199" s="160">
        <v>4804</v>
      </c>
    </row>
    <row r="200" spans="1:8" s="59" customFormat="1" x14ac:dyDescent="0.25">
      <c r="A200" s="55" t="s">
        <v>152</v>
      </c>
      <c r="B200" s="57">
        <v>539.32000000000005</v>
      </c>
      <c r="C200" s="57">
        <v>539.16</v>
      </c>
      <c r="D200" s="55" t="s">
        <v>126</v>
      </c>
      <c r="E200" s="60">
        <v>45131</v>
      </c>
      <c r="F200" s="160">
        <v>4163</v>
      </c>
      <c r="G200" s="160">
        <v>2943</v>
      </c>
      <c r="H200" s="160">
        <v>2680</v>
      </c>
    </row>
    <row r="201" spans="1:8" s="59" customFormat="1" x14ac:dyDescent="0.25">
      <c r="A201" s="55" t="s">
        <v>125</v>
      </c>
      <c r="B201" s="57">
        <v>442.91</v>
      </c>
      <c r="C201" s="57">
        <v>443.16</v>
      </c>
      <c r="D201" s="55" t="s">
        <v>126</v>
      </c>
      <c r="E201" s="60">
        <v>45131</v>
      </c>
      <c r="F201" s="160">
        <v>5229</v>
      </c>
      <c r="G201" s="160">
        <v>2135</v>
      </c>
      <c r="H201" s="160">
        <v>1911</v>
      </c>
    </row>
    <row r="202" spans="1:8" s="59" customFormat="1" x14ac:dyDescent="0.25">
      <c r="A202" s="55" t="s">
        <v>127</v>
      </c>
      <c r="B202" s="57">
        <v>58.9</v>
      </c>
      <c r="C202" s="57">
        <v>59.02</v>
      </c>
      <c r="D202" s="55" t="s">
        <v>126</v>
      </c>
      <c r="E202" s="60">
        <v>45131</v>
      </c>
      <c r="F202" s="160">
        <v>4645</v>
      </c>
      <c r="G202" s="160">
        <v>3513</v>
      </c>
      <c r="H202" s="160">
        <v>3138</v>
      </c>
    </row>
    <row r="203" spans="1:8" s="59" customFormat="1" x14ac:dyDescent="0.25">
      <c r="A203" s="55" t="s">
        <v>127</v>
      </c>
      <c r="B203" s="57">
        <v>111.58</v>
      </c>
      <c r="C203" s="57">
        <v>111.9</v>
      </c>
      <c r="D203" s="55" t="s">
        <v>126</v>
      </c>
      <c r="E203" s="60">
        <v>45131</v>
      </c>
      <c r="F203" s="160">
        <v>4645</v>
      </c>
      <c r="G203" s="160">
        <v>3513</v>
      </c>
      <c r="H203" s="160">
        <v>3138</v>
      </c>
    </row>
    <row r="204" spans="1:8" s="59" customFormat="1" x14ac:dyDescent="0.25">
      <c r="A204" s="55" t="s">
        <v>128</v>
      </c>
      <c r="B204" s="57">
        <v>326.47000000000003</v>
      </c>
      <c r="C204" s="57">
        <v>323.36</v>
      </c>
      <c r="D204" s="55" t="s">
        <v>126</v>
      </c>
      <c r="E204" s="60">
        <v>45131</v>
      </c>
      <c r="F204" s="160">
        <v>4553</v>
      </c>
      <c r="G204" s="160">
        <v>4440</v>
      </c>
      <c r="H204" s="160">
        <v>4168</v>
      </c>
    </row>
    <row r="205" spans="1:8" s="59" customFormat="1" x14ac:dyDescent="0.25">
      <c r="A205" s="55" t="s">
        <v>138</v>
      </c>
      <c r="B205" s="57">
        <v>215.13</v>
      </c>
      <c r="C205" s="57">
        <v>215.13</v>
      </c>
      <c r="D205" s="55" t="s">
        <v>139</v>
      </c>
      <c r="E205" s="60">
        <v>45131</v>
      </c>
      <c r="F205" s="160">
        <v>4479</v>
      </c>
      <c r="G205" s="160">
        <v>3777</v>
      </c>
      <c r="H205" s="160">
        <v>3419</v>
      </c>
    </row>
    <row r="206" spans="1:8" s="59" customFormat="1" x14ac:dyDescent="0.25">
      <c r="A206" s="55" t="s">
        <v>134</v>
      </c>
      <c r="B206" s="57">
        <v>4053</v>
      </c>
      <c r="C206" s="57">
        <v>4159.45</v>
      </c>
      <c r="D206" s="55">
        <v>161001460</v>
      </c>
      <c r="E206" s="60">
        <v>45132</v>
      </c>
      <c r="F206" s="160">
        <v>4276</v>
      </c>
      <c r="G206" s="160">
        <v>3882</v>
      </c>
      <c r="H206" s="160">
        <v>3574</v>
      </c>
    </row>
    <row r="207" spans="1:8" s="59" customFormat="1" x14ac:dyDescent="0.25">
      <c r="A207" s="55" t="s">
        <v>129</v>
      </c>
      <c r="B207" s="57">
        <v>3964.07</v>
      </c>
      <c r="C207" s="57">
        <v>3883.38</v>
      </c>
      <c r="D207" s="55">
        <v>161001480</v>
      </c>
      <c r="E207" s="60">
        <v>45132</v>
      </c>
      <c r="F207" s="160">
        <v>4489</v>
      </c>
      <c r="G207" s="160">
        <v>5002</v>
      </c>
      <c r="H207" s="160">
        <v>4620</v>
      </c>
    </row>
    <row r="208" spans="1:8" s="59" customFormat="1" x14ac:dyDescent="0.25">
      <c r="A208" s="55" t="s">
        <v>119</v>
      </c>
      <c r="B208" s="57">
        <v>4166.51</v>
      </c>
      <c r="C208" s="57">
        <v>4166.51</v>
      </c>
      <c r="D208" s="55">
        <v>161004702</v>
      </c>
      <c r="E208" s="60">
        <v>45132</v>
      </c>
      <c r="F208" s="160">
        <v>3120</v>
      </c>
      <c r="G208" s="160">
        <v>2283</v>
      </c>
      <c r="H208" s="160">
        <v>2046</v>
      </c>
    </row>
    <row r="209" spans="1:8" s="59" customFormat="1" x14ac:dyDescent="0.25">
      <c r="A209" s="55" t="s">
        <v>136</v>
      </c>
      <c r="B209" s="57">
        <v>3918.25</v>
      </c>
      <c r="C209" s="57">
        <v>3636.12</v>
      </c>
      <c r="D209" s="55">
        <v>161011660</v>
      </c>
      <c r="E209" s="60">
        <v>45132</v>
      </c>
      <c r="F209" s="160">
        <v>3956</v>
      </c>
      <c r="G209" s="160">
        <v>3169</v>
      </c>
      <c r="H209" s="160">
        <v>2882</v>
      </c>
    </row>
    <row r="210" spans="1:8" s="59" customFormat="1" x14ac:dyDescent="0.25">
      <c r="A210" s="55" t="s">
        <v>152</v>
      </c>
      <c r="B210" s="57">
        <v>518.70000000000005</v>
      </c>
      <c r="C210" s="57">
        <v>518.21</v>
      </c>
      <c r="D210" s="55" t="s">
        <v>126</v>
      </c>
      <c r="E210" s="60">
        <v>45132</v>
      </c>
      <c r="F210" s="160">
        <v>5441</v>
      </c>
      <c r="G210" s="160">
        <v>2684</v>
      </c>
      <c r="H210" s="160">
        <v>2467</v>
      </c>
    </row>
    <row r="211" spans="1:8" s="59" customFormat="1" x14ac:dyDescent="0.25">
      <c r="A211" s="55" t="s">
        <v>125</v>
      </c>
      <c r="B211" s="57">
        <v>234.61</v>
      </c>
      <c r="C211" s="57">
        <v>233.83</v>
      </c>
      <c r="D211" s="55" t="s">
        <v>126</v>
      </c>
      <c r="E211" s="60">
        <v>45132</v>
      </c>
      <c r="F211" s="160">
        <v>5271</v>
      </c>
      <c r="G211" s="160">
        <v>2054</v>
      </c>
      <c r="H211" s="160">
        <v>1808</v>
      </c>
    </row>
    <row r="212" spans="1:8" s="59" customFormat="1" x14ac:dyDescent="0.25">
      <c r="A212" s="55" t="s">
        <v>127</v>
      </c>
      <c r="B212" s="57">
        <v>259.13</v>
      </c>
      <c r="C212" s="57">
        <v>260.10000000000002</v>
      </c>
      <c r="D212" s="55" t="s">
        <v>126</v>
      </c>
      <c r="E212" s="60">
        <v>45132</v>
      </c>
      <c r="F212" s="160">
        <v>4650</v>
      </c>
      <c r="G212" s="160">
        <v>2884</v>
      </c>
      <c r="H212" s="160">
        <v>2602</v>
      </c>
    </row>
    <row r="213" spans="1:8" s="59" customFormat="1" x14ac:dyDescent="0.25">
      <c r="A213" s="55" t="s">
        <v>128</v>
      </c>
      <c r="B213" s="57">
        <v>186.41</v>
      </c>
      <c r="C213" s="57">
        <v>184.81</v>
      </c>
      <c r="D213" s="55" t="s">
        <v>126</v>
      </c>
      <c r="E213" s="60">
        <v>45132</v>
      </c>
      <c r="F213" s="160">
        <v>4207</v>
      </c>
      <c r="G213" s="160">
        <v>4413</v>
      </c>
      <c r="H213" s="160">
        <v>4171</v>
      </c>
    </row>
    <row r="214" spans="1:8" s="59" customFormat="1" x14ac:dyDescent="0.25">
      <c r="A214" s="55" t="s">
        <v>131</v>
      </c>
      <c r="B214" s="57">
        <v>3895.89</v>
      </c>
      <c r="C214" s="57">
        <v>3748.38</v>
      </c>
      <c r="D214" s="55">
        <v>161004058</v>
      </c>
      <c r="E214" s="60">
        <v>45133</v>
      </c>
      <c r="F214" s="160">
        <v>4009</v>
      </c>
      <c r="G214" s="160">
        <v>4001</v>
      </c>
      <c r="H214" s="160">
        <v>3617</v>
      </c>
    </row>
    <row r="215" spans="1:8" s="59" customFormat="1" x14ac:dyDescent="0.25">
      <c r="A215" s="55" t="s">
        <v>122</v>
      </c>
      <c r="B215" s="57">
        <v>4029</v>
      </c>
      <c r="C215" s="57">
        <v>3695.07</v>
      </c>
      <c r="D215" s="55">
        <v>161010837</v>
      </c>
      <c r="E215" s="60">
        <v>45133</v>
      </c>
      <c r="F215" s="160">
        <v>4105</v>
      </c>
      <c r="G215" s="160">
        <v>3301</v>
      </c>
      <c r="H215" s="160">
        <v>2959</v>
      </c>
    </row>
    <row r="216" spans="1:8" s="59" customFormat="1" x14ac:dyDescent="0.25">
      <c r="A216" s="55" t="s">
        <v>136</v>
      </c>
      <c r="B216" s="57">
        <v>3937.31</v>
      </c>
      <c r="C216" s="57">
        <v>3567.98</v>
      </c>
      <c r="D216" s="55">
        <v>161011667</v>
      </c>
      <c r="E216" s="60">
        <v>45133</v>
      </c>
      <c r="F216" s="160">
        <v>3964</v>
      </c>
      <c r="G216" s="160">
        <v>3772</v>
      </c>
      <c r="H216" s="160">
        <v>3382</v>
      </c>
    </row>
    <row r="217" spans="1:8" s="59" customFormat="1" x14ac:dyDescent="0.25">
      <c r="A217" s="55" t="s">
        <v>152</v>
      </c>
      <c r="B217" s="57">
        <v>733.13</v>
      </c>
      <c r="C217" s="57">
        <v>735.76</v>
      </c>
      <c r="D217" s="55" t="s">
        <v>126</v>
      </c>
      <c r="E217" s="60">
        <v>45133</v>
      </c>
      <c r="F217" s="160">
        <v>5387</v>
      </c>
      <c r="G217" s="160">
        <v>3720</v>
      </c>
      <c r="H217" s="160">
        <v>3439</v>
      </c>
    </row>
    <row r="218" spans="1:8" s="59" customFormat="1" x14ac:dyDescent="0.25">
      <c r="A218" s="55" t="s">
        <v>125</v>
      </c>
      <c r="B218" s="57">
        <v>471.95</v>
      </c>
      <c r="C218" s="57">
        <v>470.39</v>
      </c>
      <c r="D218" s="55" t="s">
        <v>126</v>
      </c>
      <c r="E218" s="60">
        <v>45133</v>
      </c>
      <c r="F218" s="160">
        <v>5124</v>
      </c>
      <c r="G218" s="160">
        <v>4537</v>
      </c>
      <c r="H218" s="160">
        <v>4286</v>
      </c>
    </row>
    <row r="219" spans="1:8" s="59" customFormat="1" x14ac:dyDescent="0.25">
      <c r="A219" s="55" t="s">
        <v>127</v>
      </c>
      <c r="B219" s="57">
        <v>260.54000000000002</v>
      </c>
      <c r="C219" s="57">
        <v>261.10000000000002</v>
      </c>
      <c r="D219" s="55" t="s">
        <v>126</v>
      </c>
      <c r="E219" s="60">
        <v>45133</v>
      </c>
      <c r="F219" s="160">
        <v>4559</v>
      </c>
      <c r="G219" s="160">
        <v>3975</v>
      </c>
      <c r="H219" s="160">
        <v>3612</v>
      </c>
    </row>
    <row r="220" spans="1:8" s="59" customFormat="1" x14ac:dyDescent="0.25">
      <c r="A220" s="55" t="s">
        <v>127</v>
      </c>
      <c r="B220" s="57">
        <v>60.54</v>
      </c>
      <c r="C220" s="57">
        <v>60.73</v>
      </c>
      <c r="D220" s="55" t="s">
        <v>126</v>
      </c>
      <c r="E220" s="60">
        <v>45133</v>
      </c>
      <c r="F220" s="160">
        <v>4559</v>
      </c>
      <c r="G220" s="160">
        <v>3975</v>
      </c>
      <c r="H220" s="160">
        <v>3612</v>
      </c>
    </row>
    <row r="221" spans="1:8" s="59" customFormat="1" x14ac:dyDescent="0.25">
      <c r="A221" s="55" t="s">
        <v>128</v>
      </c>
      <c r="B221" s="57">
        <v>65.3</v>
      </c>
      <c r="C221" s="57">
        <v>65.78</v>
      </c>
      <c r="D221" s="55" t="s">
        <v>126</v>
      </c>
      <c r="E221" s="60">
        <v>45133</v>
      </c>
      <c r="F221" s="160">
        <v>4152</v>
      </c>
      <c r="G221" s="160">
        <v>3655</v>
      </c>
      <c r="H221" s="160">
        <v>3414</v>
      </c>
    </row>
    <row r="222" spans="1:8" s="59" customFormat="1" x14ac:dyDescent="0.25">
      <c r="A222" s="55" t="s">
        <v>122</v>
      </c>
      <c r="B222" s="57">
        <v>4086.4</v>
      </c>
      <c r="C222" s="57">
        <v>3886.81</v>
      </c>
      <c r="D222" s="55">
        <v>161010841</v>
      </c>
      <c r="E222" s="60">
        <v>45134</v>
      </c>
      <c r="F222" s="160">
        <v>4193</v>
      </c>
      <c r="G222" s="160">
        <v>3799</v>
      </c>
      <c r="H222" s="160">
        <v>3444</v>
      </c>
    </row>
    <row r="223" spans="1:8" s="59" customFormat="1" x14ac:dyDescent="0.25">
      <c r="A223" s="55" t="s">
        <v>152</v>
      </c>
      <c r="B223" s="57">
        <v>218.87</v>
      </c>
      <c r="C223" s="57">
        <v>220.64</v>
      </c>
      <c r="D223" s="55" t="s">
        <v>126</v>
      </c>
      <c r="E223" s="60">
        <v>45134</v>
      </c>
      <c r="F223" s="160">
        <v>3963</v>
      </c>
      <c r="G223" s="160">
        <v>3747</v>
      </c>
      <c r="H223" s="160">
        <v>3390</v>
      </c>
    </row>
    <row r="224" spans="1:8" s="59" customFormat="1" x14ac:dyDescent="0.25">
      <c r="A224" s="55" t="s">
        <v>125</v>
      </c>
      <c r="B224" s="57">
        <v>326.27999999999997</v>
      </c>
      <c r="C224" s="57">
        <v>325.72000000000003</v>
      </c>
      <c r="D224" s="55" t="s">
        <v>126</v>
      </c>
      <c r="E224" s="60">
        <v>45134</v>
      </c>
      <c r="F224" s="160">
        <v>5182</v>
      </c>
      <c r="G224" s="160">
        <v>3036</v>
      </c>
      <c r="H224" s="160">
        <v>2754</v>
      </c>
    </row>
    <row r="225" spans="1:8" s="59" customFormat="1" x14ac:dyDescent="0.25">
      <c r="A225" s="55" t="s">
        <v>127</v>
      </c>
      <c r="B225" s="57">
        <v>260.33</v>
      </c>
      <c r="C225" s="57">
        <v>261.20999999999998</v>
      </c>
      <c r="D225" s="55" t="s">
        <v>126</v>
      </c>
      <c r="E225" s="60">
        <v>45134</v>
      </c>
      <c r="F225" s="160">
        <v>4660</v>
      </c>
      <c r="G225" s="160">
        <v>3154</v>
      </c>
      <c r="H225" s="160">
        <v>2835</v>
      </c>
    </row>
    <row r="226" spans="1:8" s="59" customFormat="1" x14ac:dyDescent="0.25">
      <c r="A226" s="55" t="s">
        <v>138</v>
      </c>
      <c r="B226" s="57">
        <v>87.28</v>
      </c>
      <c r="C226" s="57">
        <v>87.28</v>
      </c>
      <c r="D226" s="55" t="s">
        <v>139</v>
      </c>
      <c r="E226" s="60">
        <v>45134</v>
      </c>
      <c r="F226" s="160">
        <v>4022</v>
      </c>
      <c r="G226" s="160">
        <v>3206</v>
      </c>
      <c r="H226" s="160">
        <v>2893</v>
      </c>
    </row>
    <row r="227" spans="1:8" s="59" customFormat="1" x14ac:dyDescent="0.25">
      <c r="A227" s="55" t="s">
        <v>129</v>
      </c>
      <c r="B227" s="57">
        <v>3970.9</v>
      </c>
      <c r="C227" s="57">
        <v>3695.07</v>
      </c>
      <c r="D227" s="55">
        <v>161001481</v>
      </c>
      <c r="E227" s="60">
        <v>45135</v>
      </c>
      <c r="F227" s="160">
        <v>4355</v>
      </c>
      <c r="G227" s="160">
        <v>4138</v>
      </c>
      <c r="H227" s="160">
        <v>3784</v>
      </c>
    </row>
    <row r="228" spans="1:8" s="59" customFormat="1" x14ac:dyDescent="0.25">
      <c r="A228" s="55" t="s">
        <v>143</v>
      </c>
      <c r="B228" s="57">
        <v>4052.2</v>
      </c>
      <c r="C228" s="57">
        <v>3776</v>
      </c>
      <c r="D228" s="55">
        <v>161003026</v>
      </c>
      <c r="E228" s="60">
        <v>45135</v>
      </c>
      <c r="F228" s="160">
        <v>3196</v>
      </c>
      <c r="G228" s="160">
        <v>3506</v>
      </c>
      <c r="H228" s="160">
        <v>3182</v>
      </c>
    </row>
    <row r="229" spans="1:8" s="59" customFormat="1" x14ac:dyDescent="0.25">
      <c r="A229" s="55" t="s">
        <v>152</v>
      </c>
      <c r="B229" s="57">
        <v>560.86</v>
      </c>
      <c r="C229" s="57">
        <v>561.42999999999995</v>
      </c>
      <c r="D229" s="55" t="s">
        <v>126</v>
      </c>
      <c r="E229" s="60">
        <v>45135</v>
      </c>
      <c r="F229" s="160">
        <v>4114</v>
      </c>
      <c r="G229" s="160">
        <v>3318</v>
      </c>
      <c r="H229" s="160">
        <v>2961</v>
      </c>
    </row>
    <row r="230" spans="1:8" s="59" customFormat="1" x14ac:dyDescent="0.25">
      <c r="A230" s="55" t="s">
        <v>125</v>
      </c>
      <c r="B230" s="57">
        <v>207.57</v>
      </c>
      <c r="C230" s="57">
        <v>207.25</v>
      </c>
      <c r="D230" s="55" t="s">
        <v>126</v>
      </c>
      <c r="E230" s="60">
        <v>45135</v>
      </c>
      <c r="F230" s="160">
        <v>4515</v>
      </c>
      <c r="G230" s="160">
        <v>3409</v>
      </c>
      <c r="H230" s="160">
        <v>3008</v>
      </c>
    </row>
    <row r="231" spans="1:8" s="59" customFormat="1" x14ac:dyDescent="0.25">
      <c r="A231" s="55" t="s">
        <v>127</v>
      </c>
      <c r="B231" s="57">
        <v>238.96</v>
      </c>
      <c r="C231" s="57">
        <v>238.14</v>
      </c>
      <c r="D231" s="55" t="s">
        <v>126</v>
      </c>
      <c r="E231" s="60">
        <v>45135</v>
      </c>
      <c r="F231" s="160">
        <v>4299</v>
      </c>
      <c r="G231" s="160">
        <v>3433</v>
      </c>
      <c r="H231" s="160">
        <v>3084</v>
      </c>
    </row>
    <row r="232" spans="1:8" s="59" customFormat="1" x14ac:dyDescent="0.25">
      <c r="A232" s="55" t="s">
        <v>136</v>
      </c>
      <c r="B232" s="57">
        <v>3789.5</v>
      </c>
      <c r="C232" s="57">
        <v>3471.5</v>
      </c>
      <c r="D232" s="55">
        <v>161011677</v>
      </c>
      <c r="E232" s="60">
        <v>45136</v>
      </c>
      <c r="F232" s="160">
        <v>4091</v>
      </c>
      <c r="G232" s="160">
        <v>4436</v>
      </c>
      <c r="H232" s="160">
        <v>4033</v>
      </c>
    </row>
    <row r="233" spans="1:8" s="59" customFormat="1" x14ac:dyDescent="0.25">
      <c r="A233" s="55" t="s">
        <v>152</v>
      </c>
      <c r="B233" s="57">
        <v>777.08</v>
      </c>
      <c r="C233" s="57">
        <v>780.17</v>
      </c>
      <c r="D233" s="55" t="s">
        <v>126</v>
      </c>
      <c r="E233" s="60">
        <v>45136</v>
      </c>
      <c r="F233" s="160">
        <v>4920</v>
      </c>
      <c r="G233" s="160">
        <v>3941</v>
      </c>
      <c r="H233" s="160">
        <v>3537</v>
      </c>
    </row>
    <row r="234" spans="1:8" s="59" customFormat="1" x14ac:dyDescent="0.25">
      <c r="A234" s="55" t="s">
        <v>125</v>
      </c>
      <c r="B234" s="57">
        <v>416.92</v>
      </c>
      <c r="C234" s="57">
        <v>416.8</v>
      </c>
      <c r="D234" s="55" t="s">
        <v>126</v>
      </c>
      <c r="E234" s="60">
        <v>45136</v>
      </c>
      <c r="F234" s="160">
        <v>5189</v>
      </c>
      <c r="G234" s="160">
        <v>3452</v>
      </c>
      <c r="H234" s="160">
        <v>3053</v>
      </c>
    </row>
    <row r="235" spans="1:8" s="59" customFormat="1" x14ac:dyDescent="0.25">
      <c r="A235" s="55" t="s">
        <v>127</v>
      </c>
      <c r="B235" s="57">
        <v>288.19</v>
      </c>
      <c r="C235" s="57">
        <v>289.18</v>
      </c>
      <c r="D235" s="55" t="s">
        <v>126</v>
      </c>
      <c r="E235" s="60">
        <v>45136</v>
      </c>
      <c r="F235" s="160">
        <v>4506</v>
      </c>
      <c r="G235" s="160">
        <v>4225</v>
      </c>
      <c r="H235" s="160">
        <v>3838</v>
      </c>
    </row>
    <row r="236" spans="1:8" s="59" customFormat="1" x14ac:dyDescent="0.25">
      <c r="A236" s="55" t="s">
        <v>127</v>
      </c>
      <c r="B236" s="57">
        <v>112.4</v>
      </c>
      <c r="C236" s="57">
        <v>113.07</v>
      </c>
      <c r="D236" s="55" t="s">
        <v>126</v>
      </c>
      <c r="E236" s="60">
        <v>45136</v>
      </c>
      <c r="F236" s="160">
        <v>4506</v>
      </c>
      <c r="G236" s="160">
        <v>4225</v>
      </c>
      <c r="H236" s="160">
        <v>3838</v>
      </c>
    </row>
    <row r="237" spans="1:8" s="59" customFormat="1" x14ac:dyDescent="0.25">
      <c r="A237" s="55" t="s">
        <v>138</v>
      </c>
      <c r="B237" s="57">
        <v>204.92</v>
      </c>
      <c r="C237" s="57">
        <v>204.92</v>
      </c>
      <c r="D237" s="55" t="s">
        <v>139</v>
      </c>
      <c r="E237" s="60">
        <v>45136</v>
      </c>
      <c r="F237" s="160">
        <v>4430</v>
      </c>
      <c r="G237" s="160">
        <v>3834</v>
      </c>
      <c r="H237" s="160">
        <v>3422</v>
      </c>
    </row>
    <row r="238" spans="1:8" s="59" customFormat="1" x14ac:dyDescent="0.25">
      <c r="A238" s="55" t="s">
        <v>129</v>
      </c>
      <c r="B238" s="57">
        <v>4043.9</v>
      </c>
      <c r="C238" s="57">
        <v>3759.53</v>
      </c>
      <c r="D238" s="55">
        <v>161001482</v>
      </c>
      <c r="E238" s="60">
        <v>45137</v>
      </c>
      <c r="F238" s="160">
        <v>3828</v>
      </c>
      <c r="G238" s="160">
        <v>4887</v>
      </c>
      <c r="H238" s="160">
        <v>4450</v>
      </c>
    </row>
    <row r="239" spans="1:8" s="59" customFormat="1" x14ac:dyDescent="0.25">
      <c r="A239" s="55" t="s">
        <v>131</v>
      </c>
      <c r="B239" s="57">
        <v>3816.5</v>
      </c>
      <c r="C239" s="57">
        <v>3788.58</v>
      </c>
      <c r="D239" s="55">
        <v>161004059</v>
      </c>
      <c r="E239" s="60">
        <v>45137</v>
      </c>
      <c r="F239" s="160">
        <v>4439</v>
      </c>
      <c r="G239" s="160">
        <v>4524</v>
      </c>
      <c r="H239" s="160">
        <v>4054</v>
      </c>
    </row>
    <row r="240" spans="1:8" s="59" customFormat="1" x14ac:dyDescent="0.25">
      <c r="A240" s="55" t="s">
        <v>123</v>
      </c>
      <c r="B240" s="57">
        <v>169.12</v>
      </c>
      <c r="C240" s="57">
        <v>169.12</v>
      </c>
      <c r="D240" s="55" t="s">
        <v>124</v>
      </c>
      <c r="E240" s="60">
        <v>45137</v>
      </c>
      <c r="F240" s="160">
        <v>3850</v>
      </c>
      <c r="G240" s="160">
        <v>3258</v>
      </c>
      <c r="H240" s="160">
        <v>2938</v>
      </c>
    </row>
    <row r="241" spans="1:42" s="59" customFormat="1" x14ac:dyDescent="0.25">
      <c r="A241" s="55" t="s">
        <v>152</v>
      </c>
      <c r="B241" s="57">
        <v>651.79999999999995</v>
      </c>
      <c r="C241" s="57">
        <v>654.97</v>
      </c>
      <c r="D241" s="55" t="s">
        <v>126</v>
      </c>
      <c r="E241" s="60">
        <v>45137</v>
      </c>
      <c r="F241" s="160">
        <v>4803</v>
      </c>
      <c r="G241" s="160">
        <v>4188</v>
      </c>
      <c r="H241" s="160">
        <v>3843</v>
      </c>
    </row>
    <row r="242" spans="1:42" s="59" customFormat="1" x14ac:dyDescent="0.25">
      <c r="A242" s="55" t="s">
        <v>125</v>
      </c>
      <c r="B242" s="57">
        <v>507.1</v>
      </c>
      <c r="C242" s="57">
        <v>506.67</v>
      </c>
      <c r="D242" s="55" t="s">
        <v>126</v>
      </c>
      <c r="E242" s="60">
        <v>45137</v>
      </c>
      <c r="F242" s="160">
        <v>5327</v>
      </c>
      <c r="G242" s="160">
        <v>3483</v>
      </c>
      <c r="H242" s="160">
        <v>3107</v>
      </c>
    </row>
    <row r="243" spans="1:42" s="59" customFormat="1" x14ac:dyDescent="0.25">
      <c r="A243" s="55" t="s">
        <v>127</v>
      </c>
      <c r="B243" s="57">
        <v>233.62</v>
      </c>
      <c r="C243" s="57">
        <v>234.16</v>
      </c>
      <c r="D243" s="55" t="s">
        <v>126</v>
      </c>
      <c r="E243" s="60">
        <v>45137</v>
      </c>
      <c r="F243" s="160">
        <v>4978</v>
      </c>
      <c r="G243" s="160">
        <v>4136</v>
      </c>
      <c r="H243" s="160">
        <v>3742</v>
      </c>
    </row>
    <row r="244" spans="1:42" s="59" customFormat="1" x14ac:dyDescent="0.25">
      <c r="A244" s="55" t="s">
        <v>127</v>
      </c>
      <c r="B244" s="57">
        <v>251.27</v>
      </c>
      <c r="C244" s="57">
        <v>253.44</v>
      </c>
      <c r="D244" s="55" t="s">
        <v>126</v>
      </c>
      <c r="E244" s="60">
        <v>45137</v>
      </c>
      <c r="F244" s="160">
        <v>4978</v>
      </c>
      <c r="G244" s="160">
        <v>4136</v>
      </c>
      <c r="H244" s="160">
        <v>3742</v>
      </c>
    </row>
    <row r="245" spans="1:42" s="59" customFormat="1" x14ac:dyDescent="0.25">
      <c r="A245" s="55" t="s">
        <v>138</v>
      </c>
      <c r="B245" s="57">
        <v>489.98</v>
      </c>
      <c r="C245" s="57">
        <v>489.98</v>
      </c>
      <c r="D245" s="55" t="s">
        <v>139</v>
      </c>
      <c r="E245" s="60">
        <v>45137</v>
      </c>
      <c r="F245" s="160">
        <v>4716</v>
      </c>
      <c r="G245" s="160">
        <v>4078</v>
      </c>
      <c r="H245" s="160">
        <v>3683</v>
      </c>
    </row>
    <row r="246" spans="1:42" s="59" customFormat="1" x14ac:dyDescent="0.25">
      <c r="A246" s="55" t="s">
        <v>123</v>
      </c>
      <c r="B246" s="57">
        <v>235.25</v>
      </c>
      <c r="C246" s="57">
        <v>235.25</v>
      </c>
      <c r="D246" s="55" t="s">
        <v>124</v>
      </c>
      <c r="E246" s="60">
        <v>45138</v>
      </c>
      <c r="F246" s="160">
        <v>3850</v>
      </c>
      <c r="G246" s="160">
        <v>3258</v>
      </c>
      <c r="H246" s="160">
        <v>2938</v>
      </c>
    </row>
    <row r="247" spans="1:42" s="59" customFormat="1" x14ac:dyDescent="0.25">
      <c r="A247" s="55" t="s">
        <v>152</v>
      </c>
      <c r="B247" s="57">
        <v>841.11</v>
      </c>
      <c r="C247" s="57">
        <v>842.33</v>
      </c>
      <c r="D247" s="55" t="s">
        <v>126</v>
      </c>
      <c r="E247" s="60">
        <v>45138</v>
      </c>
      <c r="F247" s="160">
        <v>4877</v>
      </c>
      <c r="G247" s="160">
        <v>2195</v>
      </c>
      <c r="H247" s="160">
        <v>1933</v>
      </c>
    </row>
    <row r="248" spans="1:42" s="59" customFormat="1" x14ac:dyDescent="0.25">
      <c r="A248" s="55" t="s">
        <v>125</v>
      </c>
      <c r="B248" s="57">
        <v>448.49</v>
      </c>
      <c r="C248" s="57">
        <v>446.87</v>
      </c>
      <c r="D248" s="55" t="s">
        <v>126</v>
      </c>
      <c r="E248" s="60">
        <v>45138</v>
      </c>
      <c r="F248" s="160">
        <v>5038</v>
      </c>
      <c r="G248" s="160">
        <v>3213</v>
      </c>
      <c r="H248" s="160">
        <v>2894</v>
      </c>
    </row>
    <row r="249" spans="1:42" s="59" customFormat="1" x14ac:dyDescent="0.25">
      <c r="A249" s="55" t="s">
        <v>127</v>
      </c>
      <c r="B249" s="57">
        <v>323.79000000000002</v>
      </c>
      <c r="C249" s="57">
        <v>325.95</v>
      </c>
      <c r="D249" s="55" t="s">
        <v>126</v>
      </c>
      <c r="E249" s="60">
        <v>45138</v>
      </c>
      <c r="F249" s="160">
        <v>4867</v>
      </c>
      <c r="G249" s="160">
        <v>4600</v>
      </c>
      <c r="H249" s="160">
        <v>4103</v>
      </c>
    </row>
    <row r="250" spans="1:42" s="59" customFormat="1" x14ac:dyDescent="0.25">
      <c r="A250" s="55" t="s">
        <v>127</v>
      </c>
      <c r="B250" s="57">
        <v>194.47</v>
      </c>
      <c r="C250" s="57">
        <v>195.88</v>
      </c>
      <c r="D250" s="55" t="s">
        <v>126</v>
      </c>
      <c r="E250" s="60">
        <v>45138</v>
      </c>
      <c r="F250" s="160">
        <v>4867</v>
      </c>
      <c r="G250" s="160">
        <v>4600</v>
      </c>
      <c r="H250" s="160">
        <v>4103</v>
      </c>
    </row>
    <row r="251" spans="1:42" s="59" customFormat="1" x14ac:dyDescent="0.25">
      <c r="A251" s="55" t="s">
        <v>138</v>
      </c>
      <c r="B251" s="57">
        <v>405.98</v>
      </c>
      <c r="C251" s="57">
        <v>405.98</v>
      </c>
      <c r="D251" s="55" t="s">
        <v>139</v>
      </c>
      <c r="E251" s="60">
        <v>45138</v>
      </c>
      <c r="F251" s="160">
        <v>4868</v>
      </c>
      <c r="G251" s="160">
        <v>3495</v>
      </c>
      <c r="H251" s="160">
        <v>3148</v>
      </c>
    </row>
    <row r="252" spans="1:42" s="64" customFormat="1" x14ac:dyDescent="0.25">
      <c r="A252" s="61" t="s">
        <v>145</v>
      </c>
      <c r="B252" s="62" t="s">
        <v>115</v>
      </c>
      <c r="C252" s="63">
        <f>SUM(C2:C251)</f>
        <v>680000.35000000009</v>
      </c>
      <c r="D252" s="62" t="s">
        <v>115</v>
      </c>
      <c r="E252" s="62" t="s">
        <v>115</v>
      </c>
      <c r="F252" s="159">
        <f>IF($C$252=0,0,ROUND(SUMPRODUCT($C$2:$C$251,F2:F251)/$C$252,2))</f>
        <v>3999.38</v>
      </c>
      <c r="G252" s="159">
        <f>IF($C$252=0,0,ROUND(SUMPRODUCT($C$2:$C$251,G2:G251)/$C$252,2))</f>
        <v>3603.45</v>
      </c>
      <c r="H252" s="159">
        <f>IF($C$252=0,0,ROUND(SUMPRODUCT($C$2:$C$251,H2:H251)/$C$252,2))</f>
        <v>3309.71</v>
      </c>
    </row>
    <row r="253" spans="1:42" s="67" customFormat="1" x14ac:dyDescent="0.25">
      <c r="A253" s="65"/>
      <c r="B253" s="65"/>
      <c r="C253" s="66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  <c r="AI253" s="65"/>
      <c r="AJ253" s="65"/>
      <c r="AK253" s="65"/>
      <c r="AL253" s="65"/>
      <c r="AM253" s="65"/>
      <c r="AN253" s="65"/>
      <c r="AO253" s="65"/>
      <c r="AP253" s="65"/>
    </row>
  </sheetData>
  <autoFilter ref="A1:H251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SheetLayoutView="100" workbookViewId="0">
      <pane ySplit="1" topLeftCell="A2" activePane="bottomLeft" state="frozen"/>
      <selection activeCell="A3" sqref="A3:XFD251"/>
      <selection pane="bottomLeft" activeCell="A3" sqref="A3:XFD251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146</v>
      </c>
      <c r="B2" s="56" t="s">
        <v>115</v>
      </c>
      <c r="C2" s="57">
        <v>56349.38</v>
      </c>
      <c r="D2" s="56" t="s">
        <v>115</v>
      </c>
      <c r="E2" s="56" t="s">
        <v>115</v>
      </c>
      <c r="F2" s="160">
        <v>3793.97</v>
      </c>
      <c r="G2" s="160">
        <v>4175.7</v>
      </c>
      <c r="H2" s="160">
        <v>3782.14</v>
      </c>
    </row>
    <row r="3" spans="1:8" s="59" customFormat="1" x14ac:dyDescent="0.25">
      <c r="A3" s="55" t="s">
        <v>149</v>
      </c>
      <c r="B3" s="57">
        <v>223.25</v>
      </c>
      <c r="C3" s="57">
        <v>223.25</v>
      </c>
      <c r="D3" s="55" t="s">
        <v>126</v>
      </c>
      <c r="E3" s="60">
        <v>45108</v>
      </c>
      <c r="F3" s="160">
        <v>4414</v>
      </c>
      <c r="G3" s="160">
        <v>3767</v>
      </c>
      <c r="H3" s="160">
        <v>3352</v>
      </c>
    </row>
    <row r="4" spans="1:8" s="59" customFormat="1" x14ac:dyDescent="0.25">
      <c r="A4" s="55" t="s">
        <v>149</v>
      </c>
      <c r="B4" s="57">
        <v>373.71</v>
      </c>
      <c r="C4" s="57">
        <v>373.71</v>
      </c>
      <c r="D4" s="55" t="s">
        <v>126</v>
      </c>
      <c r="E4" s="60">
        <v>45109</v>
      </c>
      <c r="F4" s="160">
        <v>4414</v>
      </c>
      <c r="G4" s="160">
        <v>3852</v>
      </c>
      <c r="H4" s="160">
        <v>3410</v>
      </c>
    </row>
    <row r="5" spans="1:8" s="59" customFormat="1" x14ac:dyDescent="0.25">
      <c r="A5" s="55" t="s">
        <v>148</v>
      </c>
      <c r="B5" s="57">
        <v>3794.33</v>
      </c>
      <c r="C5" s="57">
        <v>3794.33</v>
      </c>
      <c r="D5" s="55">
        <v>161000074</v>
      </c>
      <c r="E5" s="60">
        <v>45110</v>
      </c>
      <c r="F5" s="160">
        <v>3472</v>
      </c>
      <c r="G5" s="160">
        <v>4334</v>
      </c>
      <c r="H5" s="160">
        <v>3847</v>
      </c>
    </row>
    <row r="6" spans="1:8" s="59" customFormat="1" x14ac:dyDescent="0.25">
      <c r="A6" s="55" t="s">
        <v>149</v>
      </c>
      <c r="B6" s="57">
        <v>448.68</v>
      </c>
      <c r="C6" s="57">
        <v>448.68</v>
      </c>
      <c r="D6" s="55" t="s">
        <v>126</v>
      </c>
      <c r="E6" s="60">
        <v>45110</v>
      </c>
      <c r="F6" s="160">
        <v>4414</v>
      </c>
      <c r="G6" s="160">
        <v>3809</v>
      </c>
      <c r="H6" s="160">
        <v>3392</v>
      </c>
    </row>
    <row r="7" spans="1:8" s="59" customFormat="1" x14ac:dyDescent="0.25">
      <c r="A7" s="55" t="s">
        <v>149</v>
      </c>
      <c r="B7" s="57">
        <v>187.08</v>
      </c>
      <c r="C7" s="57">
        <v>187.08</v>
      </c>
      <c r="D7" s="55" t="s">
        <v>126</v>
      </c>
      <c r="E7" s="60">
        <v>45111</v>
      </c>
      <c r="F7" s="160">
        <v>4414</v>
      </c>
      <c r="G7" s="160">
        <v>3801</v>
      </c>
      <c r="H7" s="160">
        <v>3417</v>
      </c>
    </row>
    <row r="8" spans="1:8" s="59" customFormat="1" x14ac:dyDescent="0.25">
      <c r="A8" s="55" t="s">
        <v>148</v>
      </c>
      <c r="B8" s="57">
        <v>3999.5</v>
      </c>
      <c r="C8" s="57">
        <v>4026.97</v>
      </c>
      <c r="D8" s="55">
        <v>161000365</v>
      </c>
      <c r="E8" s="60">
        <v>45112</v>
      </c>
      <c r="F8" s="160">
        <v>3904</v>
      </c>
      <c r="G8" s="160">
        <v>4297</v>
      </c>
      <c r="H8" s="160">
        <v>3793</v>
      </c>
    </row>
    <row r="9" spans="1:8" s="59" customFormat="1" x14ac:dyDescent="0.25">
      <c r="A9" s="55" t="s">
        <v>148</v>
      </c>
      <c r="B9" s="57">
        <v>4022.9</v>
      </c>
      <c r="C9" s="57">
        <v>4046.71</v>
      </c>
      <c r="D9" s="55">
        <v>161000369</v>
      </c>
      <c r="E9" s="60">
        <v>45114</v>
      </c>
      <c r="F9" s="160">
        <v>3904</v>
      </c>
      <c r="G9" s="160">
        <v>3995</v>
      </c>
      <c r="H9" s="160">
        <v>3567</v>
      </c>
    </row>
    <row r="10" spans="1:8" s="59" customFormat="1" x14ac:dyDescent="0.25">
      <c r="A10" s="55" t="s">
        <v>147</v>
      </c>
      <c r="B10" s="57">
        <v>4039</v>
      </c>
      <c r="C10" s="57">
        <v>4039</v>
      </c>
      <c r="D10" s="55">
        <v>161000549</v>
      </c>
      <c r="E10" s="60">
        <v>45117</v>
      </c>
      <c r="F10" s="160">
        <v>3955</v>
      </c>
      <c r="G10" s="160">
        <v>4397</v>
      </c>
      <c r="H10" s="160">
        <v>3913</v>
      </c>
    </row>
    <row r="11" spans="1:8" s="59" customFormat="1" x14ac:dyDescent="0.25">
      <c r="A11" s="55" t="s">
        <v>147</v>
      </c>
      <c r="B11" s="57">
        <v>3913.59</v>
      </c>
      <c r="C11" s="57">
        <v>4048.35</v>
      </c>
      <c r="D11" s="55">
        <v>161010753</v>
      </c>
      <c r="E11" s="60">
        <v>45119</v>
      </c>
      <c r="F11" s="160">
        <v>4082</v>
      </c>
      <c r="G11" s="160">
        <v>4401</v>
      </c>
      <c r="H11" s="160">
        <v>3901</v>
      </c>
    </row>
    <row r="12" spans="1:8" s="59" customFormat="1" x14ac:dyDescent="0.25">
      <c r="A12" s="55" t="s">
        <v>148</v>
      </c>
      <c r="B12" s="57">
        <v>3601.94</v>
      </c>
      <c r="C12" s="57">
        <v>3677.25</v>
      </c>
      <c r="D12" s="55">
        <v>161000382</v>
      </c>
      <c r="E12" s="60">
        <v>45120</v>
      </c>
      <c r="F12" s="160">
        <v>3904</v>
      </c>
      <c r="G12" s="160">
        <v>3972</v>
      </c>
      <c r="H12" s="160">
        <v>3563</v>
      </c>
    </row>
    <row r="13" spans="1:8" s="59" customFormat="1" x14ac:dyDescent="0.25">
      <c r="A13" s="55" t="s">
        <v>148</v>
      </c>
      <c r="B13" s="57">
        <v>3885.2</v>
      </c>
      <c r="C13" s="57">
        <v>3680.7</v>
      </c>
      <c r="D13" s="55">
        <v>161000385</v>
      </c>
      <c r="E13" s="60">
        <v>45122</v>
      </c>
      <c r="F13" s="160">
        <v>3904</v>
      </c>
      <c r="G13" s="160">
        <v>4028</v>
      </c>
      <c r="H13" s="160">
        <v>3594</v>
      </c>
    </row>
    <row r="14" spans="1:8" s="59" customFormat="1" x14ac:dyDescent="0.25">
      <c r="A14" s="55" t="s">
        <v>148</v>
      </c>
      <c r="B14" s="57">
        <v>4104.6499999999996</v>
      </c>
      <c r="C14" s="57">
        <v>3905.4</v>
      </c>
      <c r="D14" s="55">
        <v>161000387</v>
      </c>
      <c r="E14" s="60">
        <v>45123</v>
      </c>
      <c r="F14" s="160">
        <v>3904</v>
      </c>
      <c r="G14" s="160">
        <v>3950</v>
      </c>
      <c r="H14" s="160">
        <v>3499</v>
      </c>
    </row>
    <row r="15" spans="1:8" s="64" customFormat="1" x14ac:dyDescent="0.25">
      <c r="A15" s="61" t="s">
        <v>145</v>
      </c>
      <c r="B15" s="62" t="s">
        <v>115</v>
      </c>
      <c r="C15" s="63">
        <f>SUM(C2:C14)</f>
        <v>88800.81</v>
      </c>
      <c r="D15" s="62" t="s">
        <v>115</v>
      </c>
      <c r="E15" s="62" t="s">
        <v>115</v>
      </c>
      <c r="F15" s="159">
        <f>IF($C$15=0,0,ROUND(SUMPRODUCT($C$2:$C$14,F2:F14)/$C$15,2))</f>
        <v>3833.23</v>
      </c>
      <c r="G15" s="159">
        <f>IF($C$15=0,0,ROUND(SUMPRODUCT($C$2:$C$14,G2:G14)/$C$15,2))</f>
        <v>4170.55</v>
      </c>
      <c r="H15" s="159">
        <f>IF($C$15=0,0,ROUND(SUMPRODUCT($C$2:$C$14,H2:H14)/$C$15,2))</f>
        <v>3752.26</v>
      </c>
    </row>
  </sheetData>
  <autoFilter ref="A1:H14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view="pageBreakPreview" zoomScaleSheetLayoutView="100" workbookViewId="0">
      <pane ySplit="1" topLeftCell="A2" activePane="bottomLeft" state="frozen"/>
      <selection activeCell="A3" sqref="A3:XFD251"/>
      <selection pane="bottomLeft" activeCell="A3" sqref="A3:XFD251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150</v>
      </c>
      <c r="B2" s="56" t="s">
        <v>115</v>
      </c>
      <c r="C2" s="57">
        <v>29678.25</v>
      </c>
      <c r="D2" s="56" t="s">
        <v>115</v>
      </c>
      <c r="E2" s="56" t="s">
        <v>115</v>
      </c>
      <c r="F2" s="160">
        <v>5445.03</v>
      </c>
      <c r="G2" s="160">
        <v>5445.03</v>
      </c>
      <c r="H2" s="160">
        <v>4812.12</v>
      </c>
    </row>
    <row r="3" spans="1:8" s="59" customFormat="1" x14ac:dyDescent="0.25">
      <c r="A3" s="68" t="s">
        <v>155</v>
      </c>
      <c r="B3" s="57">
        <v>4024.4</v>
      </c>
      <c r="C3" s="57">
        <v>4024.4</v>
      </c>
      <c r="D3" s="55">
        <v>482000586</v>
      </c>
      <c r="E3" s="60">
        <v>45107</v>
      </c>
      <c r="F3" s="160">
        <v>5453</v>
      </c>
      <c r="G3" s="160">
        <v>5453</v>
      </c>
      <c r="H3" s="160">
        <v>4830</v>
      </c>
    </row>
    <row r="4" spans="1:8" s="64" customFormat="1" x14ac:dyDescent="0.25">
      <c r="A4" s="61" t="s">
        <v>145</v>
      </c>
      <c r="B4" s="62" t="s">
        <v>115</v>
      </c>
      <c r="C4" s="63">
        <f>SUM(C2:C3)</f>
        <v>33702.65</v>
      </c>
      <c r="D4" s="62" t="s">
        <v>115</v>
      </c>
      <c r="E4" s="62" t="s">
        <v>115</v>
      </c>
      <c r="F4" s="159">
        <f>IF($C$4=0,0,ROUND(SUMPRODUCT($C$2:$C$3,F2:F3)/$C$4,2))</f>
        <v>5445.98</v>
      </c>
      <c r="G4" s="159">
        <f>IF($C$4=0,0,ROUND(SUMPRODUCT($C$2:$C$3,G2:G3)/$C$4,2))</f>
        <v>5445.98</v>
      </c>
      <c r="H4" s="159">
        <f>IF($C$4=0,0,ROUND(SUMPRODUCT($C$2:$C$3,H2:H3)/$C$4,2))</f>
        <v>4814.26</v>
      </c>
    </row>
    <row r="6" spans="1:8" x14ac:dyDescent="0.25">
      <c r="C6" s="66"/>
    </row>
  </sheetData>
  <autoFilter ref="A1:H3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9"/>
  <sheetViews>
    <sheetView view="pageBreakPreview" zoomScaleSheetLayoutView="100" workbookViewId="0">
      <pane ySplit="1" topLeftCell="A239" activePane="bottomLeft" state="frozen"/>
      <selection activeCell="E26" sqref="E26"/>
      <selection pane="bottomLeft" activeCell="E31" sqref="E31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114</v>
      </c>
      <c r="B2" s="56" t="s">
        <v>115</v>
      </c>
      <c r="C2" s="57">
        <v>413981.26999999996</v>
      </c>
      <c r="D2" s="56" t="s">
        <v>115</v>
      </c>
      <c r="E2" s="56" t="s">
        <v>115</v>
      </c>
      <c r="F2" s="58">
        <v>3870.19</v>
      </c>
      <c r="G2" s="58">
        <v>3643.61</v>
      </c>
      <c r="H2" s="58">
        <v>3360.67</v>
      </c>
    </row>
    <row r="3" spans="1:8" s="59" customFormat="1" x14ac:dyDescent="0.25">
      <c r="A3" s="55" t="s">
        <v>123</v>
      </c>
      <c r="B3" s="57">
        <v>563.35</v>
      </c>
      <c r="C3" s="57">
        <v>563.35</v>
      </c>
      <c r="D3" s="55" t="s">
        <v>124</v>
      </c>
      <c r="E3" s="60">
        <v>45078</v>
      </c>
      <c r="F3" s="58">
        <v>3850</v>
      </c>
      <c r="G3" s="58">
        <v>3258</v>
      </c>
      <c r="H3" s="58">
        <v>2938</v>
      </c>
    </row>
    <row r="4" spans="1:8" s="59" customFormat="1" x14ac:dyDescent="0.25">
      <c r="A4" s="55" t="s">
        <v>123</v>
      </c>
      <c r="B4" s="57">
        <v>596.59</v>
      </c>
      <c r="C4" s="57">
        <v>596.59</v>
      </c>
      <c r="D4" s="55" t="s">
        <v>124</v>
      </c>
      <c r="E4" s="60">
        <v>45079</v>
      </c>
      <c r="F4" s="58">
        <v>3850</v>
      </c>
      <c r="G4" s="58">
        <v>3258</v>
      </c>
      <c r="H4" s="58">
        <v>2938</v>
      </c>
    </row>
    <row r="5" spans="1:8" s="59" customFormat="1" x14ac:dyDescent="0.25">
      <c r="A5" s="55" t="s">
        <v>123</v>
      </c>
      <c r="B5" s="57">
        <v>1044.21</v>
      </c>
      <c r="C5" s="57">
        <v>1044.21</v>
      </c>
      <c r="D5" s="55" t="s">
        <v>124</v>
      </c>
      <c r="E5" s="60">
        <v>45080</v>
      </c>
      <c r="F5" s="58">
        <v>3850</v>
      </c>
      <c r="G5" s="58">
        <v>3258</v>
      </c>
      <c r="H5" s="58">
        <v>2938</v>
      </c>
    </row>
    <row r="6" spans="1:8" s="59" customFormat="1" x14ac:dyDescent="0.25">
      <c r="A6" s="55" t="s">
        <v>123</v>
      </c>
      <c r="B6" s="57">
        <v>616.54</v>
      </c>
      <c r="C6" s="57">
        <v>616.54</v>
      </c>
      <c r="D6" s="55" t="s">
        <v>124</v>
      </c>
      <c r="E6" s="60">
        <v>45081</v>
      </c>
      <c r="F6" s="58">
        <v>3850</v>
      </c>
      <c r="G6" s="58">
        <v>3258</v>
      </c>
      <c r="H6" s="58">
        <v>2938</v>
      </c>
    </row>
    <row r="7" spans="1:8" s="59" customFormat="1" x14ac:dyDescent="0.25">
      <c r="A7" s="55" t="s">
        <v>123</v>
      </c>
      <c r="B7" s="57">
        <v>372.11</v>
      </c>
      <c r="C7" s="57">
        <v>372.11</v>
      </c>
      <c r="D7" s="55" t="s">
        <v>124</v>
      </c>
      <c r="E7" s="60">
        <v>45082</v>
      </c>
      <c r="F7" s="58">
        <v>3850</v>
      </c>
      <c r="G7" s="58">
        <v>3258</v>
      </c>
      <c r="H7" s="58">
        <v>2938</v>
      </c>
    </row>
    <row r="8" spans="1:8" s="59" customFormat="1" x14ac:dyDescent="0.25">
      <c r="A8" s="55" t="s">
        <v>123</v>
      </c>
      <c r="B8" s="57">
        <v>381</v>
      </c>
      <c r="C8" s="57">
        <v>381</v>
      </c>
      <c r="D8" s="55" t="s">
        <v>124</v>
      </c>
      <c r="E8" s="60">
        <v>45083</v>
      </c>
      <c r="F8" s="58">
        <v>3850</v>
      </c>
      <c r="G8" s="58">
        <v>3258</v>
      </c>
      <c r="H8" s="58">
        <v>2938</v>
      </c>
    </row>
    <row r="9" spans="1:8" s="59" customFormat="1" x14ac:dyDescent="0.25">
      <c r="A9" s="55" t="s">
        <v>123</v>
      </c>
      <c r="B9" s="57">
        <v>1033.55</v>
      </c>
      <c r="C9" s="57">
        <v>1033.55</v>
      </c>
      <c r="D9" s="55" t="s">
        <v>124</v>
      </c>
      <c r="E9" s="60">
        <v>45084</v>
      </c>
      <c r="F9" s="58">
        <v>3850</v>
      </c>
      <c r="G9" s="58">
        <v>3258</v>
      </c>
      <c r="H9" s="58">
        <v>2938</v>
      </c>
    </row>
    <row r="10" spans="1:8" s="59" customFormat="1" x14ac:dyDescent="0.25">
      <c r="A10" s="55" t="s">
        <v>123</v>
      </c>
      <c r="B10" s="57">
        <v>353.64</v>
      </c>
      <c r="C10" s="57">
        <v>353.64</v>
      </c>
      <c r="D10" s="55" t="s">
        <v>124</v>
      </c>
      <c r="E10" s="60">
        <v>45085</v>
      </c>
      <c r="F10" s="58">
        <v>3850</v>
      </c>
      <c r="G10" s="58">
        <v>3258</v>
      </c>
      <c r="H10" s="58">
        <v>2938</v>
      </c>
    </row>
    <row r="11" spans="1:8" s="59" customFormat="1" x14ac:dyDescent="0.25">
      <c r="A11" s="55" t="s">
        <v>123</v>
      </c>
      <c r="B11" s="57">
        <v>523.85</v>
      </c>
      <c r="C11" s="57">
        <v>523.85</v>
      </c>
      <c r="D11" s="55" t="s">
        <v>124</v>
      </c>
      <c r="E11" s="60">
        <v>45086</v>
      </c>
      <c r="F11" s="58">
        <v>3850</v>
      </c>
      <c r="G11" s="58">
        <v>3258</v>
      </c>
      <c r="H11" s="58">
        <v>2938</v>
      </c>
    </row>
    <row r="12" spans="1:8" s="59" customFormat="1" x14ac:dyDescent="0.25">
      <c r="A12" s="55" t="s">
        <v>123</v>
      </c>
      <c r="B12" s="57">
        <v>399.78</v>
      </c>
      <c r="C12" s="57">
        <v>399.78</v>
      </c>
      <c r="D12" s="55" t="s">
        <v>124</v>
      </c>
      <c r="E12" s="60">
        <v>45087</v>
      </c>
      <c r="F12" s="58">
        <v>3850</v>
      </c>
      <c r="G12" s="58">
        <v>3258</v>
      </c>
      <c r="H12" s="58">
        <v>2938</v>
      </c>
    </row>
    <row r="13" spans="1:8" s="59" customFormat="1" x14ac:dyDescent="0.25">
      <c r="A13" s="55" t="s">
        <v>123</v>
      </c>
      <c r="B13" s="57">
        <v>673.59</v>
      </c>
      <c r="C13" s="57">
        <v>673.59</v>
      </c>
      <c r="D13" s="55" t="s">
        <v>124</v>
      </c>
      <c r="E13" s="60">
        <v>45088</v>
      </c>
      <c r="F13" s="58">
        <v>3850</v>
      </c>
      <c r="G13" s="58">
        <v>3258</v>
      </c>
      <c r="H13" s="58">
        <v>2938</v>
      </c>
    </row>
    <row r="14" spans="1:8" s="59" customFormat="1" x14ac:dyDescent="0.25">
      <c r="A14" s="55" t="s">
        <v>123</v>
      </c>
      <c r="B14" s="57">
        <v>689.28</v>
      </c>
      <c r="C14" s="57">
        <v>689.28</v>
      </c>
      <c r="D14" s="55" t="s">
        <v>124</v>
      </c>
      <c r="E14" s="60">
        <v>45089</v>
      </c>
      <c r="F14" s="58">
        <v>3850</v>
      </c>
      <c r="G14" s="58">
        <v>3258</v>
      </c>
      <c r="H14" s="58">
        <v>2938</v>
      </c>
    </row>
    <row r="15" spans="1:8" s="59" customFormat="1" x14ac:dyDescent="0.25">
      <c r="A15" s="55" t="s">
        <v>123</v>
      </c>
      <c r="B15" s="57">
        <v>262.61</v>
      </c>
      <c r="C15" s="57">
        <v>262.61</v>
      </c>
      <c r="D15" s="55" t="s">
        <v>124</v>
      </c>
      <c r="E15" s="60">
        <v>45090</v>
      </c>
      <c r="F15" s="58">
        <v>3850</v>
      </c>
      <c r="G15" s="58">
        <v>3258</v>
      </c>
      <c r="H15" s="58">
        <v>2938</v>
      </c>
    </row>
    <row r="16" spans="1:8" s="59" customFormat="1" x14ac:dyDescent="0.25">
      <c r="A16" s="55" t="s">
        <v>123</v>
      </c>
      <c r="B16" s="57">
        <v>738.04</v>
      </c>
      <c r="C16" s="57">
        <v>738.04</v>
      </c>
      <c r="D16" s="55" t="s">
        <v>124</v>
      </c>
      <c r="E16" s="60">
        <v>45091</v>
      </c>
      <c r="F16" s="58">
        <v>3850</v>
      </c>
      <c r="G16" s="58">
        <v>3258</v>
      </c>
      <c r="H16" s="58">
        <v>2938</v>
      </c>
    </row>
    <row r="17" spans="1:8" s="59" customFormat="1" x14ac:dyDescent="0.25">
      <c r="A17" s="55" t="s">
        <v>123</v>
      </c>
      <c r="B17" s="57">
        <v>539.29</v>
      </c>
      <c r="C17" s="57">
        <v>539.29</v>
      </c>
      <c r="D17" s="55" t="s">
        <v>124</v>
      </c>
      <c r="E17" s="60">
        <v>45092</v>
      </c>
      <c r="F17" s="58">
        <v>3850</v>
      </c>
      <c r="G17" s="58">
        <v>3258</v>
      </c>
      <c r="H17" s="58">
        <v>2938</v>
      </c>
    </row>
    <row r="18" spans="1:8" s="59" customFormat="1" x14ac:dyDescent="0.25">
      <c r="A18" s="55" t="s">
        <v>123</v>
      </c>
      <c r="B18" s="57">
        <v>1425.72</v>
      </c>
      <c r="C18" s="57">
        <v>1425.72</v>
      </c>
      <c r="D18" s="55" t="s">
        <v>124</v>
      </c>
      <c r="E18" s="60">
        <v>45093</v>
      </c>
      <c r="F18" s="58">
        <v>3850</v>
      </c>
      <c r="G18" s="58">
        <v>3258</v>
      </c>
      <c r="H18" s="58">
        <v>2938</v>
      </c>
    </row>
    <row r="19" spans="1:8" s="59" customFormat="1" x14ac:dyDescent="0.25">
      <c r="A19" s="55" t="s">
        <v>123</v>
      </c>
      <c r="B19" s="57">
        <v>1021.13</v>
      </c>
      <c r="C19" s="57">
        <v>1021.13</v>
      </c>
      <c r="D19" s="55" t="s">
        <v>124</v>
      </c>
      <c r="E19" s="60">
        <v>45094</v>
      </c>
      <c r="F19" s="58">
        <v>3850</v>
      </c>
      <c r="G19" s="58">
        <v>3258</v>
      </c>
      <c r="H19" s="58">
        <v>2938</v>
      </c>
    </row>
    <row r="20" spans="1:8" s="59" customFormat="1" x14ac:dyDescent="0.25">
      <c r="A20" s="55" t="s">
        <v>123</v>
      </c>
      <c r="B20" s="57">
        <v>872.65</v>
      </c>
      <c r="C20" s="57">
        <v>872.65</v>
      </c>
      <c r="D20" s="55" t="s">
        <v>124</v>
      </c>
      <c r="E20" s="60">
        <v>45095</v>
      </c>
      <c r="F20" s="58">
        <v>3850</v>
      </c>
      <c r="G20" s="58">
        <v>3258</v>
      </c>
      <c r="H20" s="58">
        <v>2938</v>
      </c>
    </row>
    <row r="21" spans="1:8" s="59" customFormat="1" x14ac:dyDescent="0.25">
      <c r="A21" s="55" t="s">
        <v>123</v>
      </c>
      <c r="B21" s="57">
        <v>73.33</v>
      </c>
      <c r="C21" s="57">
        <v>73.33</v>
      </c>
      <c r="D21" s="55" t="s">
        <v>124</v>
      </c>
      <c r="E21" s="60">
        <v>45096</v>
      </c>
      <c r="F21" s="58">
        <v>3850</v>
      </c>
      <c r="G21" s="58">
        <v>3258</v>
      </c>
      <c r="H21" s="58">
        <v>2938</v>
      </c>
    </row>
    <row r="22" spans="1:8" s="59" customFormat="1" x14ac:dyDescent="0.25">
      <c r="A22" s="55" t="s">
        <v>123</v>
      </c>
      <c r="B22" s="57">
        <v>47.45</v>
      </c>
      <c r="C22" s="57">
        <v>47.45</v>
      </c>
      <c r="D22" s="55" t="s">
        <v>124</v>
      </c>
      <c r="E22" s="60">
        <v>45097</v>
      </c>
      <c r="F22" s="58">
        <v>3850</v>
      </c>
      <c r="G22" s="58">
        <v>3258</v>
      </c>
      <c r="H22" s="58">
        <v>2938</v>
      </c>
    </row>
    <row r="23" spans="1:8" s="59" customFormat="1" x14ac:dyDescent="0.25">
      <c r="A23" s="55" t="s">
        <v>123</v>
      </c>
      <c r="B23" s="57">
        <v>1156.6099999999999</v>
      </c>
      <c r="C23" s="57">
        <v>1156.6099999999999</v>
      </c>
      <c r="D23" s="55" t="s">
        <v>124</v>
      </c>
      <c r="E23" s="60">
        <v>45098</v>
      </c>
      <c r="F23" s="58">
        <v>3850</v>
      </c>
      <c r="G23" s="58">
        <v>3258</v>
      </c>
      <c r="H23" s="58">
        <v>2938</v>
      </c>
    </row>
    <row r="24" spans="1:8" s="59" customFormat="1" x14ac:dyDescent="0.25">
      <c r="A24" s="55" t="s">
        <v>123</v>
      </c>
      <c r="B24" s="57">
        <v>582.95000000000005</v>
      </c>
      <c r="C24" s="57">
        <v>582.95000000000005</v>
      </c>
      <c r="D24" s="55" t="s">
        <v>124</v>
      </c>
      <c r="E24" s="60">
        <v>45099</v>
      </c>
      <c r="F24" s="58">
        <v>3850</v>
      </c>
      <c r="G24" s="58">
        <v>3258</v>
      </c>
      <c r="H24" s="58">
        <v>2938</v>
      </c>
    </row>
    <row r="25" spans="1:8" s="59" customFormat="1" x14ac:dyDescent="0.25">
      <c r="A25" s="55" t="s">
        <v>123</v>
      </c>
      <c r="B25" s="57">
        <v>269.35000000000002</v>
      </c>
      <c r="C25" s="57">
        <v>269.35000000000002</v>
      </c>
      <c r="D25" s="55" t="s">
        <v>124</v>
      </c>
      <c r="E25" s="60">
        <v>45100</v>
      </c>
      <c r="F25" s="58">
        <v>3850</v>
      </c>
      <c r="G25" s="58">
        <v>3258</v>
      </c>
      <c r="H25" s="58">
        <v>2938</v>
      </c>
    </row>
    <row r="26" spans="1:8" s="59" customFormat="1" x14ac:dyDescent="0.25">
      <c r="A26" s="55" t="s">
        <v>123</v>
      </c>
      <c r="B26" s="57">
        <v>580.24</v>
      </c>
      <c r="C26" s="57">
        <v>580.24</v>
      </c>
      <c r="D26" s="55" t="s">
        <v>124</v>
      </c>
      <c r="E26" s="60">
        <v>45101</v>
      </c>
      <c r="F26" s="58">
        <v>3850</v>
      </c>
      <c r="G26" s="58">
        <v>3258</v>
      </c>
      <c r="H26" s="58">
        <v>2938</v>
      </c>
    </row>
    <row r="27" spans="1:8" s="59" customFormat="1" x14ac:dyDescent="0.25">
      <c r="A27" s="55" t="s">
        <v>123</v>
      </c>
      <c r="B27" s="57">
        <v>973.23</v>
      </c>
      <c r="C27" s="57">
        <v>973.23</v>
      </c>
      <c r="D27" s="55" t="s">
        <v>124</v>
      </c>
      <c r="E27" s="60">
        <v>45102</v>
      </c>
      <c r="F27" s="58">
        <v>3850</v>
      </c>
      <c r="G27" s="58">
        <v>3258</v>
      </c>
      <c r="H27" s="58">
        <v>2938</v>
      </c>
    </row>
    <row r="28" spans="1:8" s="59" customFormat="1" x14ac:dyDescent="0.25">
      <c r="A28" s="55" t="s">
        <v>123</v>
      </c>
      <c r="B28" s="57">
        <v>407.08</v>
      </c>
      <c r="C28" s="57">
        <v>407.08</v>
      </c>
      <c r="D28" s="55" t="s">
        <v>124</v>
      </c>
      <c r="E28" s="60">
        <v>45103</v>
      </c>
      <c r="F28" s="58">
        <v>3850</v>
      </c>
      <c r="G28" s="58">
        <v>3258</v>
      </c>
      <c r="H28" s="58">
        <v>2938</v>
      </c>
    </row>
    <row r="29" spans="1:8" s="59" customFormat="1" x14ac:dyDescent="0.25">
      <c r="A29" s="55" t="s">
        <v>123</v>
      </c>
      <c r="B29" s="57">
        <v>740.47</v>
      </c>
      <c r="C29" s="57">
        <v>740.47</v>
      </c>
      <c r="D29" s="55" t="s">
        <v>124</v>
      </c>
      <c r="E29" s="60">
        <v>45104</v>
      </c>
      <c r="F29" s="58">
        <v>3850</v>
      </c>
      <c r="G29" s="58">
        <v>3258</v>
      </c>
      <c r="H29" s="58">
        <v>2938</v>
      </c>
    </row>
    <row r="30" spans="1:8" s="59" customFormat="1" x14ac:dyDescent="0.25">
      <c r="A30" s="55" t="s">
        <v>123</v>
      </c>
      <c r="B30" s="57">
        <v>692.6</v>
      </c>
      <c r="C30" s="57">
        <v>692.6</v>
      </c>
      <c r="D30" s="55" t="s">
        <v>124</v>
      </c>
      <c r="E30" s="60">
        <v>45105</v>
      </c>
      <c r="F30" s="58">
        <v>3850</v>
      </c>
      <c r="G30" s="58">
        <v>3258</v>
      </c>
      <c r="H30" s="58">
        <v>2938</v>
      </c>
    </row>
    <row r="31" spans="1:8" s="59" customFormat="1" x14ac:dyDescent="0.25">
      <c r="A31" s="55" t="s">
        <v>123</v>
      </c>
      <c r="B31" s="57">
        <v>899.37</v>
      </c>
      <c r="C31" s="57">
        <v>899.37</v>
      </c>
      <c r="D31" s="55" t="s">
        <v>124</v>
      </c>
      <c r="E31" s="60">
        <v>45106</v>
      </c>
      <c r="F31" s="58">
        <v>3850</v>
      </c>
      <c r="G31" s="58">
        <v>3258</v>
      </c>
      <c r="H31" s="58">
        <v>2938</v>
      </c>
    </row>
    <row r="32" spans="1:8" s="59" customFormat="1" x14ac:dyDescent="0.25">
      <c r="A32" s="55" t="s">
        <v>123</v>
      </c>
      <c r="B32" s="57">
        <v>588.79999999999995</v>
      </c>
      <c r="C32" s="57">
        <v>588.79999999999995</v>
      </c>
      <c r="D32" s="55" t="s">
        <v>124</v>
      </c>
      <c r="E32" s="60">
        <v>45107</v>
      </c>
      <c r="F32" s="58">
        <v>3850</v>
      </c>
      <c r="G32" s="58">
        <v>3258</v>
      </c>
      <c r="H32" s="58">
        <v>2938</v>
      </c>
    </row>
    <row r="33" spans="1:8" s="59" customFormat="1" x14ac:dyDescent="0.25">
      <c r="A33" s="55" t="s">
        <v>153</v>
      </c>
      <c r="B33" s="57">
        <v>3584.2</v>
      </c>
      <c r="C33" s="57">
        <v>3560</v>
      </c>
      <c r="D33" s="55">
        <v>461000001</v>
      </c>
      <c r="E33" s="60">
        <v>45103</v>
      </c>
      <c r="F33" s="58">
        <v>4450</v>
      </c>
      <c r="G33" s="58">
        <v>3488</v>
      </c>
      <c r="H33" s="58">
        <v>3232</v>
      </c>
    </row>
    <row r="34" spans="1:8" s="59" customFormat="1" x14ac:dyDescent="0.25">
      <c r="A34" s="55" t="s">
        <v>130</v>
      </c>
      <c r="B34" s="57">
        <v>3567.71</v>
      </c>
      <c r="C34" s="57">
        <v>3418.96</v>
      </c>
      <c r="D34" s="55">
        <v>162006068</v>
      </c>
      <c r="E34" s="60">
        <v>45082</v>
      </c>
      <c r="F34" s="58">
        <v>3675</v>
      </c>
      <c r="G34" s="58">
        <v>4036</v>
      </c>
      <c r="H34" s="58">
        <v>3757</v>
      </c>
    </row>
    <row r="35" spans="1:8" s="59" customFormat="1" x14ac:dyDescent="0.25">
      <c r="A35" s="55" t="s">
        <v>130</v>
      </c>
      <c r="B35" s="57">
        <v>3611.09</v>
      </c>
      <c r="C35" s="57">
        <v>3553.69</v>
      </c>
      <c r="D35" s="55">
        <v>162006074</v>
      </c>
      <c r="E35" s="60">
        <v>45083</v>
      </c>
      <c r="F35" s="58">
        <v>3438</v>
      </c>
      <c r="G35" s="58">
        <v>3218</v>
      </c>
      <c r="H35" s="58">
        <v>3042</v>
      </c>
    </row>
    <row r="36" spans="1:8" s="59" customFormat="1" x14ac:dyDescent="0.25">
      <c r="A36" s="55" t="s">
        <v>130</v>
      </c>
      <c r="B36" s="57">
        <v>3909.96</v>
      </c>
      <c r="C36" s="57">
        <v>3758.4</v>
      </c>
      <c r="D36" s="55">
        <v>162006092</v>
      </c>
      <c r="E36" s="60">
        <v>45087</v>
      </c>
      <c r="F36" s="58">
        <v>3788</v>
      </c>
      <c r="G36" s="58">
        <v>2748</v>
      </c>
      <c r="H36" s="58">
        <v>2542</v>
      </c>
    </row>
    <row r="37" spans="1:8" s="59" customFormat="1" x14ac:dyDescent="0.25">
      <c r="A37" s="55" t="s">
        <v>117</v>
      </c>
      <c r="B37" s="57">
        <v>3786.26</v>
      </c>
      <c r="C37" s="57">
        <v>3718.05</v>
      </c>
      <c r="D37" s="55">
        <v>161001487</v>
      </c>
      <c r="E37" s="60">
        <v>45081</v>
      </c>
      <c r="F37" s="58">
        <v>3966</v>
      </c>
      <c r="G37" s="58">
        <v>3094</v>
      </c>
      <c r="H37" s="58">
        <v>2850</v>
      </c>
    </row>
    <row r="38" spans="1:8" s="59" customFormat="1" x14ac:dyDescent="0.25">
      <c r="A38" s="55" t="s">
        <v>117</v>
      </c>
      <c r="B38" s="57">
        <v>3906.6</v>
      </c>
      <c r="C38" s="57">
        <v>3876.02</v>
      </c>
      <c r="D38" s="55">
        <v>161001489</v>
      </c>
      <c r="E38" s="60">
        <v>45083</v>
      </c>
      <c r="F38" s="58">
        <v>3772</v>
      </c>
      <c r="G38" s="58">
        <v>2823</v>
      </c>
      <c r="H38" s="58">
        <v>2572</v>
      </c>
    </row>
    <row r="39" spans="1:8" s="59" customFormat="1" x14ac:dyDescent="0.25">
      <c r="A39" s="55" t="s">
        <v>117</v>
      </c>
      <c r="B39" s="57">
        <v>3392.48</v>
      </c>
      <c r="C39" s="57">
        <v>3292.24</v>
      </c>
      <c r="D39" s="55">
        <v>161001498</v>
      </c>
      <c r="E39" s="60">
        <v>45093</v>
      </c>
      <c r="F39" s="58">
        <v>3774</v>
      </c>
      <c r="G39" s="58">
        <v>2958</v>
      </c>
      <c r="H39" s="58">
        <v>2745</v>
      </c>
    </row>
    <row r="40" spans="1:8" s="59" customFormat="1" x14ac:dyDescent="0.25">
      <c r="A40" s="55" t="s">
        <v>117</v>
      </c>
      <c r="B40" s="57">
        <v>3575.48</v>
      </c>
      <c r="C40" s="57">
        <v>3450.97</v>
      </c>
      <c r="D40" s="55">
        <v>161001499</v>
      </c>
      <c r="E40" s="60">
        <v>45095</v>
      </c>
      <c r="F40" s="58">
        <v>3581</v>
      </c>
      <c r="G40" s="58">
        <v>3752</v>
      </c>
      <c r="H40" s="58">
        <v>3538</v>
      </c>
    </row>
    <row r="41" spans="1:8" s="59" customFormat="1" x14ac:dyDescent="0.25">
      <c r="A41" s="55" t="s">
        <v>140</v>
      </c>
      <c r="B41" s="57">
        <v>4003.56</v>
      </c>
      <c r="C41" s="57">
        <v>3895.62</v>
      </c>
      <c r="D41" s="55">
        <v>161002178</v>
      </c>
      <c r="E41" s="60">
        <v>45081</v>
      </c>
      <c r="F41" s="58">
        <v>4008</v>
      </c>
      <c r="G41" s="58">
        <v>3481</v>
      </c>
      <c r="H41" s="58">
        <v>3221</v>
      </c>
    </row>
    <row r="42" spans="1:8" s="59" customFormat="1" x14ac:dyDescent="0.25">
      <c r="A42" s="55" t="s">
        <v>140</v>
      </c>
      <c r="B42" s="57">
        <v>4158.25</v>
      </c>
      <c r="C42" s="57">
        <v>4002.17</v>
      </c>
      <c r="D42" s="55">
        <v>161002187</v>
      </c>
      <c r="E42" s="60">
        <v>45092</v>
      </c>
      <c r="F42" s="58">
        <v>3255</v>
      </c>
      <c r="G42" s="58">
        <v>2869</v>
      </c>
      <c r="H42" s="58">
        <v>2648</v>
      </c>
    </row>
    <row r="43" spans="1:8" s="59" customFormat="1" x14ac:dyDescent="0.25">
      <c r="A43" s="55" t="s">
        <v>140</v>
      </c>
      <c r="B43" s="57">
        <v>4064.85</v>
      </c>
      <c r="C43" s="57">
        <v>3909.25</v>
      </c>
      <c r="D43" s="55">
        <v>161002188</v>
      </c>
      <c r="E43" s="60">
        <v>45092</v>
      </c>
      <c r="F43" s="58">
        <v>3040</v>
      </c>
      <c r="G43" s="58">
        <v>3699</v>
      </c>
      <c r="H43" s="58">
        <v>3480</v>
      </c>
    </row>
    <row r="44" spans="1:8" s="59" customFormat="1" x14ac:dyDescent="0.25">
      <c r="A44" s="55" t="s">
        <v>140</v>
      </c>
      <c r="B44" s="57">
        <v>4180.8500000000004</v>
      </c>
      <c r="C44" s="57">
        <v>4094.83</v>
      </c>
      <c r="D44" s="55">
        <v>161002200</v>
      </c>
      <c r="E44" s="60">
        <v>45104</v>
      </c>
      <c r="F44" s="58">
        <v>3383</v>
      </c>
      <c r="G44" s="58">
        <v>3589</v>
      </c>
      <c r="H44" s="58">
        <v>3224</v>
      </c>
    </row>
    <row r="45" spans="1:8" s="59" customFormat="1" x14ac:dyDescent="0.25">
      <c r="A45" s="55" t="s">
        <v>135</v>
      </c>
      <c r="B45" s="57">
        <v>3221.68</v>
      </c>
      <c r="C45" s="57">
        <v>3326.28</v>
      </c>
      <c r="D45" s="55">
        <v>161002198</v>
      </c>
      <c r="E45" s="60">
        <v>45075</v>
      </c>
      <c r="F45" s="58">
        <v>4520</v>
      </c>
      <c r="G45" s="58">
        <v>4171</v>
      </c>
      <c r="H45" s="58">
        <v>3870</v>
      </c>
    </row>
    <row r="46" spans="1:8" s="59" customFormat="1" x14ac:dyDescent="0.25">
      <c r="A46" s="55" t="s">
        <v>135</v>
      </c>
      <c r="B46" s="57">
        <v>4103.8500000000004</v>
      </c>
      <c r="C46" s="57">
        <v>4111.2299999999996</v>
      </c>
      <c r="D46" s="55">
        <v>161002200</v>
      </c>
      <c r="E46" s="60">
        <v>45079</v>
      </c>
      <c r="F46" s="58">
        <v>4720</v>
      </c>
      <c r="G46" s="58">
        <v>3616</v>
      </c>
      <c r="H46" s="58">
        <v>3435</v>
      </c>
    </row>
    <row r="47" spans="1:8" s="59" customFormat="1" x14ac:dyDescent="0.25">
      <c r="A47" s="55" t="s">
        <v>135</v>
      </c>
      <c r="B47" s="57">
        <v>3837.62</v>
      </c>
      <c r="C47" s="57">
        <v>3826.68</v>
      </c>
      <c r="D47" s="55">
        <v>161002210</v>
      </c>
      <c r="E47" s="60">
        <v>45083</v>
      </c>
      <c r="F47" s="58">
        <v>4321</v>
      </c>
      <c r="G47" s="58">
        <v>3487</v>
      </c>
      <c r="H47" s="58">
        <v>3219</v>
      </c>
    </row>
    <row r="48" spans="1:8" s="59" customFormat="1" x14ac:dyDescent="0.25">
      <c r="A48" s="55" t="s">
        <v>135</v>
      </c>
      <c r="B48" s="57">
        <v>3775</v>
      </c>
      <c r="C48" s="57">
        <v>3689.11</v>
      </c>
      <c r="D48" s="55">
        <v>161002212</v>
      </c>
      <c r="E48" s="60">
        <v>45084</v>
      </c>
      <c r="F48" s="58">
        <v>4862</v>
      </c>
      <c r="G48" s="58">
        <v>3320</v>
      </c>
      <c r="H48" s="58">
        <v>3065</v>
      </c>
    </row>
    <row r="49" spans="1:8" s="59" customFormat="1" x14ac:dyDescent="0.25">
      <c r="A49" s="55" t="s">
        <v>135</v>
      </c>
      <c r="B49" s="57">
        <v>3687.11</v>
      </c>
      <c r="C49" s="57">
        <v>3671.8</v>
      </c>
      <c r="D49" s="55">
        <v>161002215</v>
      </c>
      <c r="E49" s="60">
        <v>45085</v>
      </c>
      <c r="F49" s="58">
        <v>4980</v>
      </c>
      <c r="G49" s="58">
        <v>4316</v>
      </c>
      <c r="H49" s="58">
        <v>4065</v>
      </c>
    </row>
    <row r="50" spans="1:8" s="59" customFormat="1" x14ac:dyDescent="0.25">
      <c r="A50" s="55" t="s">
        <v>135</v>
      </c>
      <c r="B50" s="57">
        <v>3618.25</v>
      </c>
      <c r="C50" s="57">
        <v>3584.4</v>
      </c>
      <c r="D50" s="55">
        <v>161002221</v>
      </c>
      <c r="E50" s="60">
        <v>45092</v>
      </c>
      <c r="F50" s="58">
        <v>3684</v>
      </c>
      <c r="G50" s="58">
        <v>3615</v>
      </c>
      <c r="H50" s="58">
        <v>3476</v>
      </c>
    </row>
    <row r="51" spans="1:8" s="59" customFormat="1" x14ac:dyDescent="0.25">
      <c r="A51" s="55" t="s">
        <v>135</v>
      </c>
      <c r="B51" s="57">
        <v>3188.66</v>
      </c>
      <c r="C51" s="57">
        <v>3170</v>
      </c>
      <c r="D51" s="55">
        <v>161002222</v>
      </c>
      <c r="E51" s="60">
        <v>45093</v>
      </c>
      <c r="F51" s="58">
        <v>4959</v>
      </c>
      <c r="G51" s="58">
        <v>3126</v>
      </c>
      <c r="H51" s="58">
        <v>2878</v>
      </c>
    </row>
    <row r="52" spans="1:8" s="59" customFormat="1" x14ac:dyDescent="0.25">
      <c r="A52" s="55" t="s">
        <v>135</v>
      </c>
      <c r="B52" s="57">
        <v>4091.94</v>
      </c>
      <c r="C52" s="57">
        <v>3949.2</v>
      </c>
      <c r="D52" s="55">
        <v>161002232</v>
      </c>
      <c r="E52" s="60">
        <v>45104</v>
      </c>
      <c r="F52" s="58">
        <v>4165</v>
      </c>
      <c r="G52" s="58">
        <v>3570</v>
      </c>
      <c r="H52" s="58">
        <v>3253</v>
      </c>
    </row>
    <row r="53" spans="1:8" s="59" customFormat="1" x14ac:dyDescent="0.25">
      <c r="A53" s="55" t="s">
        <v>135</v>
      </c>
      <c r="B53" s="57">
        <v>3003.29</v>
      </c>
      <c r="C53" s="57">
        <v>2832.56</v>
      </c>
      <c r="D53" s="55">
        <v>161002233</v>
      </c>
      <c r="E53" s="60">
        <v>45105</v>
      </c>
      <c r="F53" s="58">
        <v>4902</v>
      </c>
      <c r="G53" s="58">
        <v>3606</v>
      </c>
      <c r="H53" s="58">
        <v>3218</v>
      </c>
    </row>
    <row r="54" spans="1:8" s="59" customFormat="1" x14ac:dyDescent="0.25">
      <c r="A54" s="55" t="s">
        <v>119</v>
      </c>
      <c r="B54" s="57">
        <v>4166.34</v>
      </c>
      <c r="C54" s="57">
        <v>4076.42</v>
      </c>
      <c r="D54" s="55">
        <v>161004644</v>
      </c>
      <c r="E54" s="60">
        <v>45077</v>
      </c>
      <c r="F54" s="58">
        <v>3627</v>
      </c>
      <c r="G54" s="58">
        <v>4159</v>
      </c>
      <c r="H54" s="58">
        <v>3871</v>
      </c>
    </row>
    <row r="55" spans="1:8" s="59" customFormat="1" x14ac:dyDescent="0.25">
      <c r="A55" s="55" t="s">
        <v>119</v>
      </c>
      <c r="B55" s="57">
        <v>3427.24</v>
      </c>
      <c r="C55" s="57">
        <v>3405.24</v>
      </c>
      <c r="D55" s="55">
        <v>161004652</v>
      </c>
      <c r="E55" s="60">
        <v>45083</v>
      </c>
      <c r="F55" s="58">
        <v>3250</v>
      </c>
      <c r="G55" s="58">
        <v>2713</v>
      </c>
      <c r="H55" s="58">
        <v>2484</v>
      </c>
    </row>
    <row r="56" spans="1:8" s="59" customFormat="1" x14ac:dyDescent="0.25">
      <c r="A56" s="55" t="s">
        <v>119</v>
      </c>
      <c r="B56" s="57">
        <v>3734.2</v>
      </c>
      <c r="C56" s="57">
        <v>3660.91</v>
      </c>
      <c r="D56" s="55">
        <v>161004660</v>
      </c>
      <c r="E56" s="60">
        <v>45088</v>
      </c>
      <c r="F56" s="58">
        <v>3549</v>
      </c>
      <c r="G56" s="58">
        <v>2926</v>
      </c>
      <c r="H56" s="58">
        <v>2783</v>
      </c>
    </row>
    <row r="57" spans="1:8" s="59" customFormat="1" x14ac:dyDescent="0.25">
      <c r="A57" s="55" t="s">
        <v>119</v>
      </c>
      <c r="B57" s="57">
        <v>3706.25</v>
      </c>
      <c r="C57" s="57">
        <v>3527.84</v>
      </c>
      <c r="D57" s="55">
        <v>141000314</v>
      </c>
      <c r="E57" s="60">
        <v>45090</v>
      </c>
      <c r="F57" s="58">
        <v>3352</v>
      </c>
      <c r="G57" s="58">
        <v>2969</v>
      </c>
      <c r="H57" s="58">
        <v>2775</v>
      </c>
    </row>
    <row r="58" spans="1:8" s="59" customFormat="1" x14ac:dyDescent="0.25">
      <c r="A58" s="55" t="s">
        <v>143</v>
      </c>
      <c r="B58" s="57">
        <v>3631.85</v>
      </c>
      <c r="C58" s="57">
        <v>3660.96</v>
      </c>
      <c r="D58" s="55">
        <v>161002979</v>
      </c>
      <c r="E58" s="60">
        <v>45077</v>
      </c>
      <c r="F58" s="58">
        <v>2952</v>
      </c>
      <c r="G58" s="58">
        <v>4211</v>
      </c>
      <c r="H58" s="58">
        <v>3945</v>
      </c>
    </row>
    <row r="59" spans="1:8" s="59" customFormat="1" x14ac:dyDescent="0.25">
      <c r="A59" s="55" t="s">
        <v>143</v>
      </c>
      <c r="B59" s="57">
        <v>4118</v>
      </c>
      <c r="C59" s="57">
        <v>3849.53</v>
      </c>
      <c r="D59" s="55">
        <v>161002981</v>
      </c>
      <c r="E59" s="60">
        <v>45078</v>
      </c>
      <c r="F59" s="58">
        <v>3015</v>
      </c>
      <c r="G59" s="58">
        <v>3023</v>
      </c>
      <c r="H59" s="58">
        <v>2815</v>
      </c>
    </row>
    <row r="60" spans="1:8" s="59" customFormat="1" x14ac:dyDescent="0.25">
      <c r="A60" s="55" t="s">
        <v>143</v>
      </c>
      <c r="B60" s="57">
        <v>3994.2</v>
      </c>
      <c r="C60" s="57">
        <v>3818.3</v>
      </c>
      <c r="D60" s="55">
        <v>161002987</v>
      </c>
      <c r="E60" s="60">
        <v>45083</v>
      </c>
      <c r="F60" s="58">
        <v>3284</v>
      </c>
      <c r="G60" s="58">
        <v>3636</v>
      </c>
      <c r="H60" s="58">
        <v>3384</v>
      </c>
    </row>
    <row r="61" spans="1:8" s="59" customFormat="1" x14ac:dyDescent="0.25">
      <c r="A61" s="55" t="s">
        <v>143</v>
      </c>
      <c r="B61" s="57">
        <v>3958.1</v>
      </c>
      <c r="C61" s="57">
        <v>3838.73</v>
      </c>
      <c r="D61" s="55">
        <v>161003005</v>
      </c>
      <c r="E61" s="60">
        <v>45101</v>
      </c>
      <c r="F61" s="58">
        <v>3150</v>
      </c>
      <c r="G61" s="58">
        <v>3420</v>
      </c>
      <c r="H61" s="58">
        <v>3095</v>
      </c>
    </row>
    <row r="62" spans="1:8" s="59" customFormat="1" x14ac:dyDescent="0.25">
      <c r="A62" s="55" t="s">
        <v>133</v>
      </c>
      <c r="B62" s="57">
        <v>4043.55</v>
      </c>
      <c r="C62" s="57">
        <v>4043.55</v>
      </c>
      <c r="D62" s="55">
        <v>461000012</v>
      </c>
      <c r="E62" s="60">
        <v>45093</v>
      </c>
      <c r="F62" s="58">
        <v>3581</v>
      </c>
      <c r="G62" s="58">
        <v>4347</v>
      </c>
      <c r="H62" s="58">
        <v>4114</v>
      </c>
    </row>
    <row r="63" spans="1:8" s="59" customFormat="1" x14ac:dyDescent="0.25">
      <c r="A63" s="55" t="s">
        <v>137</v>
      </c>
      <c r="B63" s="57">
        <v>4121.3999999999996</v>
      </c>
      <c r="C63" s="57">
        <v>3908.51</v>
      </c>
      <c r="D63" s="55">
        <v>161002314</v>
      </c>
      <c r="E63" s="60">
        <v>45085</v>
      </c>
      <c r="F63" s="58">
        <v>4405</v>
      </c>
      <c r="G63" s="58">
        <v>3889</v>
      </c>
      <c r="H63" s="58">
        <v>3612</v>
      </c>
    </row>
    <row r="64" spans="1:8" s="59" customFormat="1" x14ac:dyDescent="0.25">
      <c r="A64" s="55" t="s">
        <v>137</v>
      </c>
      <c r="B64" s="57">
        <v>3752.8</v>
      </c>
      <c r="C64" s="57">
        <v>3471.26</v>
      </c>
      <c r="D64" s="55">
        <v>161002318</v>
      </c>
      <c r="E64" s="60">
        <v>45088</v>
      </c>
      <c r="F64" s="58">
        <v>4238</v>
      </c>
      <c r="G64" s="58">
        <v>3586</v>
      </c>
      <c r="H64" s="58">
        <v>3354</v>
      </c>
    </row>
    <row r="65" spans="1:8" s="59" customFormat="1" x14ac:dyDescent="0.25">
      <c r="A65" s="55" t="s">
        <v>120</v>
      </c>
      <c r="B65" s="57">
        <v>4042.15</v>
      </c>
      <c r="C65" s="57">
        <v>3811.94</v>
      </c>
      <c r="D65" s="55">
        <v>161006037</v>
      </c>
      <c r="E65" s="60">
        <v>45078</v>
      </c>
      <c r="F65" s="58">
        <v>4229</v>
      </c>
      <c r="G65" s="58">
        <v>4558</v>
      </c>
      <c r="H65" s="58">
        <v>4371</v>
      </c>
    </row>
    <row r="66" spans="1:8" s="59" customFormat="1" x14ac:dyDescent="0.25">
      <c r="A66" s="55" t="s">
        <v>122</v>
      </c>
      <c r="B66" s="57">
        <v>3685.05</v>
      </c>
      <c r="C66" s="57">
        <v>3679.01</v>
      </c>
      <c r="D66" s="55">
        <v>161010635</v>
      </c>
      <c r="E66" s="60">
        <v>45081</v>
      </c>
      <c r="F66" s="58">
        <v>4225</v>
      </c>
      <c r="G66" s="58">
        <v>3759</v>
      </c>
      <c r="H66" s="58">
        <v>3497</v>
      </c>
    </row>
    <row r="67" spans="1:8" s="59" customFormat="1" x14ac:dyDescent="0.25">
      <c r="A67" s="55" t="s">
        <v>122</v>
      </c>
      <c r="B67" s="57">
        <v>4023.25</v>
      </c>
      <c r="C67" s="57">
        <v>4089.29</v>
      </c>
      <c r="D67" s="55">
        <v>161010636</v>
      </c>
      <c r="E67" s="60">
        <v>45081</v>
      </c>
      <c r="F67" s="58">
        <v>4112</v>
      </c>
      <c r="G67" s="58">
        <v>3503</v>
      </c>
      <c r="H67" s="58">
        <v>3273</v>
      </c>
    </row>
    <row r="68" spans="1:8" s="59" customFormat="1" x14ac:dyDescent="0.25">
      <c r="A68" s="55" t="s">
        <v>122</v>
      </c>
      <c r="B68" s="57">
        <v>4051.3</v>
      </c>
      <c r="C68" s="57">
        <v>4050.78</v>
      </c>
      <c r="D68" s="55">
        <v>161010639</v>
      </c>
      <c r="E68" s="60">
        <v>45082</v>
      </c>
      <c r="F68" s="58">
        <v>4248</v>
      </c>
      <c r="G68" s="58">
        <v>3279</v>
      </c>
      <c r="H68" s="58">
        <v>3045</v>
      </c>
    </row>
    <row r="69" spans="1:8" s="59" customFormat="1" x14ac:dyDescent="0.25">
      <c r="A69" s="55" t="s">
        <v>122</v>
      </c>
      <c r="B69" s="57">
        <v>4044.42</v>
      </c>
      <c r="C69" s="57">
        <v>4089.25</v>
      </c>
      <c r="D69" s="55">
        <v>161010642</v>
      </c>
      <c r="E69" s="60">
        <v>45083</v>
      </c>
      <c r="F69" s="58">
        <v>3975</v>
      </c>
      <c r="G69" s="58">
        <v>3864</v>
      </c>
      <c r="H69" s="58">
        <v>3622</v>
      </c>
    </row>
    <row r="70" spans="1:8" s="59" customFormat="1" x14ac:dyDescent="0.25">
      <c r="A70" s="55" t="s">
        <v>122</v>
      </c>
      <c r="B70" s="57">
        <v>3943.9</v>
      </c>
      <c r="C70" s="57">
        <v>3978.9</v>
      </c>
      <c r="D70" s="55">
        <v>161010648</v>
      </c>
      <c r="E70" s="60">
        <v>45084</v>
      </c>
      <c r="F70" s="58">
        <v>3991</v>
      </c>
      <c r="G70" s="58">
        <v>3876</v>
      </c>
      <c r="H70" s="58">
        <v>3625</v>
      </c>
    </row>
    <row r="71" spans="1:8" s="59" customFormat="1" x14ac:dyDescent="0.25">
      <c r="A71" s="55" t="s">
        <v>122</v>
      </c>
      <c r="B71" s="57">
        <v>4052.7</v>
      </c>
      <c r="C71" s="57">
        <v>4079.17</v>
      </c>
      <c r="D71" s="55">
        <v>161010660</v>
      </c>
      <c r="E71" s="60">
        <v>45089</v>
      </c>
      <c r="F71" s="58">
        <v>4042</v>
      </c>
      <c r="G71" s="58">
        <v>2961</v>
      </c>
      <c r="H71" s="58">
        <v>2771</v>
      </c>
    </row>
    <row r="72" spans="1:8" s="59" customFormat="1" x14ac:dyDescent="0.25">
      <c r="A72" s="55" t="s">
        <v>122</v>
      </c>
      <c r="B72" s="57">
        <v>4023.79</v>
      </c>
      <c r="C72" s="57">
        <v>3904.16</v>
      </c>
      <c r="D72" s="55">
        <v>161010665</v>
      </c>
      <c r="E72" s="60">
        <v>45091</v>
      </c>
      <c r="F72" s="58">
        <v>4144</v>
      </c>
      <c r="G72" s="58">
        <v>3643</v>
      </c>
      <c r="H72" s="58">
        <v>3533</v>
      </c>
    </row>
    <row r="73" spans="1:8" s="59" customFormat="1" x14ac:dyDescent="0.25">
      <c r="A73" s="55" t="s">
        <v>122</v>
      </c>
      <c r="B73" s="57">
        <v>4150.2</v>
      </c>
      <c r="C73" s="57">
        <v>3918.59</v>
      </c>
      <c r="D73" s="55">
        <v>161010670</v>
      </c>
      <c r="E73" s="60">
        <v>45093</v>
      </c>
      <c r="F73" s="58">
        <v>4133</v>
      </c>
      <c r="G73" s="58">
        <v>3701</v>
      </c>
      <c r="H73" s="58">
        <v>3547</v>
      </c>
    </row>
    <row r="74" spans="1:8" s="59" customFormat="1" x14ac:dyDescent="0.25">
      <c r="A74" s="55" t="s">
        <v>122</v>
      </c>
      <c r="B74" s="57">
        <v>3980.84</v>
      </c>
      <c r="C74" s="57">
        <v>3834.92</v>
      </c>
      <c r="D74" s="55">
        <v>161010674</v>
      </c>
      <c r="E74" s="60">
        <v>45094</v>
      </c>
      <c r="F74" s="58">
        <v>4284</v>
      </c>
      <c r="G74" s="58">
        <v>4412</v>
      </c>
      <c r="H74" s="58">
        <v>4170</v>
      </c>
    </row>
    <row r="75" spans="1:8" s="59" customFormat="1" x14ac:dyDescent="0.25">
      <c r="A75" s="55" t="s">
        <v>122</v>
      </c>
      <c r="B75" s="57">
        <v>3668.35</v>
      </c>
      <c r="C75" s="57">
        <v>3640.57</v>
      </c>
      <c r="D75" s="55">
        <v>161010692</v>
      </c>
      <c r="E75" s="60">
        <v>45102</v>
      </c>
      <c r="F75" s="58">
        <v>4150</v>
      </c>
      <c r="G75" s="58">
        <v>3678</v>
      </c>
      <c r="H75" s="58">
        <v>3327</v>
      </c>
    </row>
    <row r="76" spans="1:8" s="59" customFormat="1" x14ac:dyDescent="0.25">
      <c r="A76" s="55" t="s">
        <v>122</v>
      </c>
      <c r="B76" s="57">
        <v>3807.52</v>
      </c>
      <c r="C76" s="57">
        <v>3651.84</v>
      </c>
      <c r="D76" s="55">
        <v>161010704</v>
      </c>
      <c r="E76" s="60">
        <v>45105</v>
      </c>
      <c r="F76" s="58">
        <v>4160</v>
      </c>
      <c r="G76" s="58">
        <v>3931</v>
      </c>
      <c r="H76" s="58">
        <v>3556</v>
      </c>
    </row>
    <row r="77" spans="1:8" s="59" customFormat="1" x14ac:dyDescent="0.25">
      <c r="A77" s="55" t="s">
        <v>136</v>
      </c>
      <c r="B77" s="57">
        <v>3935.89</v>
      </c>
      <c r="C77" s="57">
        <v>4011.24</v>
      </c>
      <c r="D77" s="55">
        <v>161011519</v>
      </c>
      <c r="E77" s="60">
        <v>45081</v>
      </c>
      <c r="F77" s="58">
        <v>3907</v>
      </c>
      <c r="G77" s="58">
        <v>3586</v>
      </c>
      <c r="H77" s="58">
        <v>3316</v>
      </c>
    </row>
    <row r="78" spans="1:8" s="59" customFormat="1" x14ac:dyDescent="0.25">
      <c r="A78" s="55" t="s">
        <v>121</v>
      </c>
      <c r="B78" s="57">
        <v>4034.57</v>
      </c>
      <c r="C78" s="57">
        <v>3855.43</v>
      </c>
      <c r="D78" s="55">
        <v>161006849</v>
      </c>
      <c r="E78" s="60">
        <v>45083</v>
      </c>
      <c r="F78" s="58">
        <v>4227</v>
      </c>
      <c r="G78" s="58">
        <v>3577</v>
      </c>
      <c r="H78" s="58">
        <v>3297</v>
      </c>
    </row>
    <row r="79" spans="1:8" s="59" customFormat="1" x14ac:dyDescent="0.25">
      <c r="A79" s="55" t="s">
        <v>144</v>
      </c>
      <c r="B79" s="57">
        <v>3701.53</v>
      </c>
      <c r="C79" s="57">
        <v>3675.05</v>
      </c>
      <c r="D79" s="55">
        <v>461001379</v>
      </c>
      <c r="E79" s="60">
        <v>45078</v>
      </c>
      <c r="F79" s="58">
        <v>4150</v>
      </c>
      <c r="G79" s="58">
        <v>3595</v>
      </c>
      <c r="H79" s="58">
        <v>3370</v>
      </c>
    </row>
    <row r="80" spans="1:8" s="59" customFormat="1" x14ac:dyDescent="0.25">
      <c r="A80" s="55" t="s">
        <v>144</v>
      </c>
      <c r="B80" s="57">
        <v>3546.91</v>
      </c>
      <c r="C80" s="57">
        <v>3666.41</v>
      </c>
      <c r="D80" s="55">
        <v>461001388</v>
      </c>
      <c r="E80" s="60">
        <v>45084</v>
      </c>
      <c r="F80" s="58">
        <v>2955</v>
      </c>
      <c r="G80" s="58">
        <v>3862</v>
      </c>
      <c r="H80" s="58">
        <v>3679</v>
      </c>
    </row>
    <row r="81" spans="1:8" s="59" customFormat="1" x14ac:dyDescent="0.25">
      <c r="A81" s="55" t="s">
        <v>144</v>
      </c>
      <c r="B81" s="57">
        <v>3449.05</v>
      </c>
      <c r="C81" s="57">
        <v>3432.25</v>
      </c>
      <c r="D81" s="55">
        <v>461001389</v>
      </c>
      <c r="E81" s="60">
        <v>45087</v>
      </c>
      <c r="F81" s="58">
        <v>3364</v>
      </c>
      <c r="G81" s="58">
        <v>2877</v>
      </c>
      <c r="H81" s="58">
        <v>2657</v>
      </c>
    </row>
    <row r="82" spans="1:8" s="59" customFormat="1" x14ac:dyDescent="0.25">
      <c r="A82" s="55" t="s">
        <v>144</v>
      </c>
      <c r="B82" s="57">
        <v>3326.25</v>
      </c>
      <c r="C82" s="57">
        <v>3300.95</v>
      </c>
      <c r="D82" s="55">
        <v>461001390</v>
      </c>
      <c r="E82" s="60">
        <v>45087</v>
      </c>
      <c r="F82" s="58">
        <v>3371</v>
      </c>
      <c r="G82" s="58">
        <v>3432</v>
      </c>
      <c r="H82" s="58">
        <v>3198</v>
      </c>
    </row>
    <row r="83" spans="1:8" s="59" customFormat="1" x14ac:dyDescent="0.25">
      <c r="A83" s="55" t="s">
        <v>144</v>
      </c>
      <c r="B83" s="57">
        <v>3320.44</v>
      </c>
      <c r="C83" s="57">
        <v>3310.9</v>
      </c>
      <c r="D83" s="55">
        <v>461001391</v>
      </c>
      <c r="E83" s="60">
        <v>45088</v>
      </c>
      <c r="F83" s="58">
        <v>3282</v>
      </c>
      <c r="G83" s="58">
        <v>3536</v>
      </c>
      <c r="H83" s="58">
        <v>3350</v>
      </c>
    </row>
    <row r="84" spans="1:8" s="59" customFormat="1" x14ac:dyDescent="0.25">
      <c r="A84" s="55" t="s">
        <v>144</v>
      </c>
      <c r="B84" s="57">
        <v>3509.72</v>
      </c>
      <c r="C84" s="57">
        <v>2885.7</v>
      </c>
      <c r="D84" s="55">
        <v>461001392</v>
      </c>
      <c r="E84" s="60">
        <v>45089</v>
      </c>
      <c r="F84" s="58">
        <v>3377</v>
      </c>
      <c r="G84" s="58">
        <v>3528</v>
      </c>
      <c r="H84" s="58">
        <v>3343</v>
      </c>
    </row>
    <row r="85" spans="1:8" s="59" customFormat="1" x14ac:dyDescent="0.25">
      <c r="A85" s="55" t="s">
        <v>144</v>
      </c>
      <c r="B85" s="57">
        <v>3415.71</v>
      </c>
      <c r="C85" s="57">
        <v>3496.26</v>
      </c>
      <c r="D85" s="55">
        <v>461001393</v>
      </c>
      <c r="E85" s="60">
        <v>45090</v>
      </c>
      <c r="F85" s="58">
        <v>3332</v>
      </c>
      <c r="G85" s="58">
        <v>3406</v>
      </c>
      <c r="H85" s="58">
        <v>3202</v>
      </c>
    </row>
    <row r="86" spans="1:8" s="59" customFormat="1" x14ac:dyDescent="0.25">
      <c r="A86" s="55" t="s">
        <v>144</v>
      </c>
      <c r="B86" s="57">
        <v>3411.24</v>
      </c>
      <c r="C86" s="57">
        <v>3308.91</v>
      </c>
      <c r="D86" s="55">
        <v>461001394</v>
      </c>
      <c r="E86" s="60">
        <v>45090</v>
      </c>
      <c r="F86" s="58">
        <v>3245</v>
      </c>
      <c r="G86" s="58">
        <v>3459</v>
      </c>
      <c r="H86" s="58">
        <v>3270</v>
      </c>
    </row>
    <row r="87" spans="1:8" s="59" customFormat="1" x14ac:dyDescent="0.25">
      <c r="A87" s="55" t="s">
        <v>144</v>
      </c>
      <c r="B87" s="57">
        <v>3617.03</v>
      </c>
      <c r="C87" s="57">
        <v>3742.11</v>
      </c>
      <c r="D87" s="55">
        <v>461001395</v>
      </c>
      <c r="E87" s="60">
        <v>45092</v>
      </c>
      <c r="F87" s="58">
        <v>3357</v>
      </c>
      <c r="G87" s="58">
        <v>3220</v>
      </c>
      <c r="H87" s="58">
        <v>3065</v>
      </c>
    </row>
    <row r="88" spans="1:8" s="59" customFormat="1" x14ac:dyDescent="0.25">
      <c r="A88" s="55" t="s">
        <v>144</v>
      </c>
      <c r="B88" s="57">
        <v>4095.2</v>
      </c>
      <c r="C88" s="57">
        <v>4066.25</v>
      </c>
      <c r="D88" s="55">
        <v>461001396</v>
      </c>
      <c r="E88" s="60">
        <v>45093</v>
      </c>
      <c r="F88" s="58">
        <v>3324</v>
      </c>
      <c r="G88" s="58">
        <v>3454</v>
      </c>
      <c r="H88" s="58">
        <v>3318</v>
      </c>
    </row>
    <row r="89" spans="1:8" s="59" customFormat="1" x14ac:dyDescent="0.25">
      <c r="A89" s="55" t="s">
        <v>142</v>
      </c>
      <c r="B89" s="57">
        <v>3920.24</v>
      </c>
      <c r="C89" s="57">
        <v>3920.24</v>
      </c>
      <c r="D89" s="55">
        <v>162000607</v>
      </c>
      <c r="E89" s="60">
        <v>45079</v>
      </c>
      <c r="F89" s="58">
        <v>4159</v>
      </c>
      <c r="G89" s="58">
        <v>4184</v>
      </c>
      <c r="H89" s="58">
        <v>3851</v>
      </c>
    </row>
    <row r="90" spans="1:8" s="59" customFormat="1" x14ac:dyDescent="0.25">
      <c r="A90" s="55" t="s">
        <v>142</v>
      </c>
      <c r="B90" s="57">
        <v>3933.84</v>
      </c>
      <c r="C90" s="57">
        <v>3933.84</v>
      </c>
      <c r="D90" s="55">
        <v>162000608</v>
      </c>
      <c r="E90" s="60">
        <v>45080</v>
      </c>
      <c r="F90" s="58">
        <v>4159</v>
      </c>
      <c r="G90" s="58">
        <v>4154</v>
      </c>
      <c r="H90" s="58">
        <v>3848</v>
      </c>
    </row>
    <row r="91" spans="1:8" s="59" customFormat="1" x14ac:dyDescent="0.25">
      <c r="A91" s="55" t="s">
        <v>154</v>
      </c>
      <c r="B91" s="57">
        <v>3692.92</v>
      </c>
      <c r="C91" s="57">
        <v>3801.64</v>
      </c>
      <c r="D91" s="55">
        <v>161000004</v>
      </c>
      <c r="E91" s="60">
        <v>45083</v>
      </c>
      <c r="F91" s="58">
        <v>2758</v>
      </c>
      <c r="G91" s="58">
        <v>3163</v>
      </c>
      <c r="H91" s="58">
        <v>2922</v>
      </c>
    </row>
    <row r="92" spans="1:8" s="59" customFormat="1" x14ac:dyDescent="0.25">
      <c r="A92" s="55" t="s">
        <v>154</v>
      </c>
      <c r="B92" s="57">
        <v>3283.9</v>
      </c>
      <c r="C92" s="57">
        <v>3143.13</v>
      </c>
      <c r="D92" s="55">
        <v>161000006</v>
      </c>
      <c r="E92" s="60">
        <v>45104</v>
      </c>
      <c r="F92" s="58">
        <v>2470</v>
      </c>
      <c r="G92" s="58">
        <v>3535</v>
      </c>
      <c r="H92" s="58">
        <v>3187</v>
      </c>
    </row>
    <row r="93" spans="1:8" s="59" customFormat="1" x14ac:dyDescent="0.25">
      <c r="A93" s="55" t="s">
        <v>129</v>
      </c>
      <c r="B93" s="57">
        <v>3617.25</v>
      </c>
      <c r="C93" s="57">
        <v>3511.31</v>
      </c>
      <c r="D93" s="55">
        <v>161001450</v>
      </c>
      <c r="E93" s="60">
        <v>45078</v>
      </c>
      <c r="F93" s="58">
        <v>4686</v>
      </c>
      <c r="G93" s="58">
        <v>4187</v>
      </c>
      <c r="H93" s="58">
        <v>3868</v>
      </c>
    </row>
    <row r="94" spans="1:8" s="59" customFormat="1" x14ac:dyDescent="0.25">
      <c r="A94" s="55" t="s">
        <v>129</v>
      </c>
      <c r="B94" s="57">
        <v>3734.32</v>
      </c>
      <c r="C94" s="57">
        <v>3674.05</v>
      </c>
      <c r="D94" s="55">
        <v>161001451</v>
      </c>
      <c r="E94" s="60">
        <v>45080</v>
      </c>
      <c r="F94" s="58">
        <v>4408</v>
      </c>
      <c r="G94" s="58">
        <v>4166</v>
      </c>
      <c r="H94" s="58">
        <v>3921</v>
      </c>
    </row>
    <row r="95" spans="1:8" s="59" customFormat="1" x14ac:dyDescent="0.25">
      <c r="A95" s="55" t="s">
        <v>129</v>
      </c>
      <c r="B95" s="57">
        <v>3604.74</v>
      </c>
      <c r="C95" s="57">
        <v>3597.3</v>
      </c>
      <c r="D95" s="55">
        <v>161001452</v>
      </c>
      <c r="E95" s="60">
        <v>45081</v>
      </c>
      <c r="F95" s="58">
        <v>4395</v>
      </c>
      <c r="G95" s="58">
        <v>4423</v>
      </c>
      <c r="H95" s="58">
        <v>4127</v>
      </c>
    </row>
    <row r="96" spans="1:8" s="59" customFormat="1" x14ac:dyDescent="0.25">
      <c r="A96" s="55" t="s">
        <v>129</v>
      </c>
      <c r="B96" s="57">
        <v>3452.95</v>
      </c>
      <c r="C96" s="57">
        <v>3509.96</v>
      </c>
      <c r="D96" s="55">
        <v>161001453</v>
      </c>
      <c r="E96" s="60">
        <v>45083</v>
      </c>
      <c r="F96" s="58">
        <v>4491</v>
      </c>
      <c r="G96" s="58">
        <v>4400</v>
      </c>
      <c r="H96" s="58">
        <v>4237</v>
      </c>
    </row>
    <row r="97" spans="1:8" s="59" customFormat="1" x14ac:dyDescent="0.25">
      <c r="A97" s="55" t="s">
        <v>129</v>
      </c>
      <c r="B97" s="57">
        <v>3511.66</v>
      </c>
      <c r="C97" s="57">
        <v>3475.98</v>
      </c>
      <c r="D97" s="55">
        <v>161001454</v>
      </c>
      <c r="E97" s="60">
        <v>45083</v>
      </c>
      <c r="F97" s="58">
        <v>4479</v>
      </c>
      <c r="G97" s="58">
        <v>3826</v>
      </c>
      <c r="H97" s="58">
        <v>3624</v>
      </c>
    </row>
    <row r="98" spans="1:8" s="59" customFormat="1" x14ac:dyDescent="0.25">
      <c r="A98" s="55" t="s">
        <v>129</v>
      </c>
      <c r="B98" s="57">
        <v>3604.05</v>
      </c>
      <c r="C98" s="57">
        <v>3487.45</v>
      </c>
      <c r="D98" s="55">
        <v>161001455</v>
      </c>
      <c r="E98" s="60">
        <v>45086</v>
      </c>
      <c r="F98" s="58">
        <v>4668</v>
      </c>
      <c r="G98" s="58">
        <v>3899</v>
      </c>
      <c r="H98" s="58">
        <v>3679</v>
      </c>
    </row>
    <row r="99" spans="1:8" s="59" customFormat="1" x14ac:dyDescent="0.25">
      <c r="A99" s="55" t="s">
        <v>129</v>
      </c>
      <c r="B99" s="57">
        <v>3556.93</v>
      </c>
      <c r="C99" s="57">
        <v>3487.74</v>
      </c>
      <c r="D99" s="55">
        <v>161001456</v>
      </c>
      <c r="E99" s="60">
        <v>45089</v>
      </c>
      <c r="F99" s="58">
        <v>4548</v>
      </c>
      <c r="G99" s="58">
        <v>3909</v>
      </c>
      <c r="H99" s="58">
        <v>3717</v>
      </c>
    </row>
    <row r="100" spans="1:8" s="59" customFormat="1" x14ac:dyDescent="0.25">
      <c r="A100" s="55" t="s">
        <v>129</v>
      </c>
      <c r="B100" s="57">
        <v>2922.03</v>
      </c>
      <c r="C100" s="57">
        <v>2837.24</v>
      </c>
      <c r="D100" s="55">
        <v>161001457</v>
      </c>
      <c r="E100" s="60">
        <v>45089</v>
      </c>
      <c r="F100" s="58">
        <v>4538</v>
      </c>
      <c r="G100" s="58">
        <v>3981</v>
      </c>
      <c r="H100" s="58">
        <v>3876</v>
      </c>
    </row>
    <row r="101" spans="1:8" s="59" customFormat="1" x14ac:dyDescent="0.25">
      <c r="A101" s="55" t="s">
        <v>129</v>
      </c>
      <c r="B101" s="57">
        <v>3665.65</v>
      </c>
      <c r="C101" s="57">
        <v>3607.86</v>
      </c>
      <c r="D101" s="55">
        <v>161001458</v>
      </c>
      <c r="E101" s="60">
        <v>45091</v>
      </c>
      <c r="F101" s="58">
        <v>4426</v>
      </c>
      <c r="G101" s="58">
        <v>4155</v>
      </c>
      <c r="H101" s="58">
        <v>4034</v>
      </c>
    </row>
    <row r="102" spans="1:8" s="59" customFormat="1" x14ac:dyDescent="0.25">
      <c r="A102" s="55" t="s">
        <v>129</v>
      </c>
      <c r="B102" s="57">
        <v>3470.87</v>
      </c>
      <c r="C102" s="57">
        <v>3486.1</v>
      </c>
      <c r="D102" s="55">
        <v>161001459</v>
      </c>
      <c r="E102" s="60">
        <v>45092</v>
      </c>
      <c r="F102" s="58">
        <v>4851</v>
      </c>
      <c r="G102" s="58">
        <v>4301</v>
      </c>
      <c r="H102" s="58">
        <v>4147</v>
      </c>
    </row>
    <row r="103" spans="1:8" s="59" customFormat="1" x14ac:dyDescent="0.25">
      <c r="A103" s="55" t="s">
        <v>129</v>
      </c>
      <c r="B103" s="57">
        <v>3336.44</v>
      </c>
      <c r="C103" s="57">
        <v>3184.26</v>
      </c>
      <c r="D103" s="55">
        <v>161001460</v>
      </c>
      <c r="E103" s="60">
        <v>45092</v>
      </c>
      <c r="F103" s="58">
        <v>4711</v>
      </c>
      <c r="G103" s="58">
        <v>4341</v>
      </c>
      <c r="H103" s="58">
        <v>4122</v>
      </c>
    </row>
    <row r="104" spans="1:8" s="59" customFormat="1" x14ac:dyDescent="0.25">
      <c r="A104" s="55" t="s">
        <v>129</v>
      </c>
      <c r="B104" s="57">
        <v>3313.7</v>
      </c>
      <c r="C104" s="57">
        <v>3226.27</v>
      </c>
      <c r="D104" s="55">
        <v>161001461</v>
      </c>
      <c r="E104" s="60">
        <v>45095</v>
      </c>
      <c r="F104" s="58">
        <v>4607</v>
      </c>
      <c r="G104" s="58">
        <v>4820</v>
      </c>
      <c r="H104" s="58">
        <v>4791</v>
      </c>
    </row>
    <row r="105" spans="1:8" s="59" customFormat="1" x14ac:dyDescent="0.25">
      <c r="A105" s="55" t="s">
        <v>129</v>
      </c>
      <c r="B105" s="57">
        <v>2964.91</v>
      </c>
      <c r="C105" s="57">
        <v>3145.14</v>
      </c>
      <c r="D105" s="55">
        <v>161001462</v>
      </c>
      <c r="E105" s="60">
        <v>45096</v>
      </c>
      <c r="F105" s="58">
        <v>4624</v>
      </c>
      <c r="G105" s="58">
        <v>4003</v>
      </c>
      <c r="H105" s="58">
        <v>3920</v>
      </c>
    </row>
    <row r="106" spans="1:8" s="59" customFormat="1" x14ac:dyDescent="0.25">
      <c r="A106" s="55" t="s">
        <v>129</v>
      </c>
      <c r="B106" s="57">
        <v>3277.54</v>
      </c>
      <c r="C106" s="57">
        <v>3280.67</v>
      </c>
      <c r="D106" s="55">
        <v>161001463</v>
      </c>
      <c r="E106" s="60">
        <v>45097</v>
      </c>
      <c r="F106" s="58">
        <v>4386</v>
      </c>
      <c r="G106" s="58">
        <v>4218</v>
      </c>
      <c r="H106" s="58">
        <v>4027</v>
      </c>
    </row>
    <row r="107" spans="1:8" s="59" customFormat="1" x14ac:dyDescent="0.25">
      <c r="A107" s="55" t="s">
        <v>129</v>
      </c>
      <c r="B107" s="57">
        <v>3192.34</v>
      </c>
      <c r="C107" s="57">
        <v>3115.69</v>
      </c>
      <c r="D107" s="55">
        <v>161001464</v>
      </c>
      <c r="E107" s="60">
        <v>45099</v>
      </c>
      <c r="F107" s="58">
        <v>4620</v>
      </c>
      <c r="G107" s="58">
        <v>4334</v>
      </c>
      <c r="H107" s="58">
        <v>4058</v>
      </c>
    </row>
    <row r="108" spans="1:8" s="59" customFormat="1" x14ac:dyDescent="0.25">
      <c r="A108" s="55" t="s">
        <v>129</v>
      </c>
      <c r="B108" s="57">
        <v>2912.74</v>
      </c>
      <c r="C108" s="57">
        <v>2882.86</v>
      </c>
      <c r="D108" s="55">
        <v>161001465</v>
      </c>
      <c r="E108" s="60">
        <v>45100</v>
      </c>
      <c r="F108" s="58">
        <v>4654</v>
      </c>
      <c r="G108" s="58">
        <v>3853</v>
      </c>
      <c r="H108" s="58">
        <v>3536</v>
      </c>
    </row>
    <row r="109" spans="1:8" s="59" customFormat="1" x14ac:dyDescent="0.25">
      <c r="A109" s="55" t="s">
        <v>129</v>
      </c>
      <c r="B109" s="57">
        <v>4053.09</v>
      </c>
      <c r="C109" s="57">
        <v>3894.41</v>
      </c>
      <c r="D109" s="55">
        <v>161001466</v>
      </c>
      <c r="E109" s="60">
        <v>45102</v>
      </c>
      <c r="F109" s="58">
        <v>4360</v>
      </c>
      <c r="G109" s="58">
        <v>3953</v>
      </c>
      <c r="H109" s="58">
        <v>3553</v>
      </c>
    </row>
    <row r="110" spans="1:8" s="59" customFormat="1" x14ac:dyDescent="0.25">
      <c r="A110" s="55" t="s">
        <v>129</v>
      </c>
      <c r="B110" s="57">
        <v>3925.4</v>
      </c>
      <c r="C110" s="57">
        <v>3817.96</v>
      </c>
      <c r="D110" s="55">
        <v>161001467</v>
      </c>
      <c r="E110" s="60">
        <v>45104</v>
      </c>
      <c r="F110" s="58">
        <v>4343</v>
      </c>
      <c r="G110" s="58">
        <v>3828</v>
      </c>
      <c r="H110" s="58">
        <v>3448</v>
      </c>
    </row>
    <row r="111" spans="1:8" s="59" customFormat="1" x14ac:dyDescent="0.25">
      <c r="A111" s="55" t="s">
        <v>129</v>
      </c>
      <c r="B111" s="57">
        <v>3411.03</v>
      </c>
      <c r="C111" s="57">
        <v>3017.81</v>
      </c>
      <c r="D111" s="55">
        <v>161001468</v>
      </c>
      <c r="E111" s="60">
        <v>45106</v>
      </c>
      <c r="F111" s="58">
        <v>4653</v>
      </c>
      <c r="G111" s="58">
        <v>3526</v>
      </c>
      <c r="H111" s="58">
        <v>3191</v>
      </c>
    </row>
    <row r="112" spans="1:8" s="59" customFormat="1" x14ac:dyDescent="0.25">
      <c r="A112" s="55" t="s">
        <v>152</v>
      </c>
      <c r="B112" s="57">
        <v>30.24</v>
      </c>
      <c r="C112" s="57">
        <v>30.14</v>
      </c>
      <c r="D112" s="55" t="s">
        <v>126</v>
      </c>
      <c r="E112" s="60">
        <v>45078</v>
      </c>
      <c r="F112" s="58">
        <v>3979</v>
      </c>
      <c r="G112" s="58">
        <v>4152</v>
      </c>
      <c r="H112" s="58">
        <v>3889</v>
      </c>
    </row>
    <row r="113" spans="1:8" s="59" customFormat="1" x14ac:dyDescent="0.25">
      <c r="A113" s="55" t="s">
        <v>152</v>
      </c>
      <c r="B113" s="57">
        <v>357.31</v>
      </c>
      <c r="C113" s="57">
        <v>357.96</v>
      </c>
      <c r="D113" s="55" t="s">
        <v>126</v>
      </c>
      <c r="E113" s="60">
        <v>45079</v>
      </c>
      <c r="F113" s="58">
        <v>4409</v>
      </c>
      <c r="G113" s="58">
        <v>4408</v>
      </c>
      <c r="H113" s="58">
        <v>4251</v>
      </c>
    </row>
    <row r="114" spans="1:8" s="59" customFormat="1" x14ac:dyDescent="0.25">
      <c r="A114" s="55" t="s">
        <v>152</v>
      </c>
      <c r="B114" s="57">
        <v>360.03</v>
      </c>
      <c r="C114" s="57">
        <v>360.17</v>
      </c>
      <c r="D114" s="55" t="s">
        <v>126</v>
      </c>
      <c r="E114" s="60">
        <v>45080</v>
      </c>
      <c r="F114" s="58">
        <v>4447</v>
      </c>
      <c r="G114" s="58">
        <v>3010</v>
      </c>
      <c r="H114" s="58">
        <v>2832</v>
      </c>
    </row>
    <row r="115" spans="1:8" s="59" customFormat="1" x14ac:dyDescent="0.25">
      <c r="A115" s="55" t="s">
        <v>152</v>
      </c>
      <c r="B115" s="57">
        <v>388.42</v>
      </c>
      <c r="C115" s="57">
        <v>389.11</v>
      </c>
      <c r="D115" s="55" t="s">
        <v>126</v>
      </c>
      <c r="E115" s="60">
        <v>45081</v>
      </c>
      <c r="F115" s="58">
        <v>4307</v>
      </c>
      <c r="G115" s="58">
        <v>3048</v>
      </c>
      <c r="H115" s="58">
        <v>2856</v>
      </c>
    </row>
    <row r="116" spans="1:8" s="59" customFormat="1" x14ac:dyDescent="0.25">
      <c r="A116" s="55" t="s">
        <v>152</v>
      </c>
      <c r="B116" s="57">
        <v>298.57</v>
      </c>
      <c r="C116" s="57">
        <v>299.5</v>
      </c>
      <c r="D116" s="55" t="s">
        <v>126</v>
      </c>
      <c r="E116" s="60">
        <v>45082</v>
      </c>
      <c r="F116" s="58">
        <v>4195</v>
      </c>
      <c r="G116" s="58">
        <v>3891</v>
      </c>
      <c r="H116" s="58">
        <v>3664</v>
      </c>
    </row>
    <row r="117" spans="1:8" s="59" customFormat="1" x14ac:dyDescent="0.25">
      <c r="A117" s="55" t="s">
        <v>152</v>
      </c>
      <c r="B117" s="57">
        <v>266.89</v>
      </c>
      <c r="C117" s="57">
        <v>267.22000000000003</v>
      </c>
      <c r="D117" s="55" t="s">
        <v>126</v>
      </c>
      <c r="E117" s="60">
        <v>45083</v>
      </c>
      <c r="F117" s="58">
        <v>4105</v>
      </c>
      <c r="G117" s="58">
        <v>3598</v>
      </c>
      <c r="H117" s="58">
        <v>3343</v>
      </c>
    </row>
    <row r="118" spans="1:8" s="59" customFormat="1" x14ac:dyDescent="0.25">
      <c r="A118" s="55" t="s">
        <v>152</v>
      </c>
      <c r="B118" s="57">
        <v>208.78</v>
      </c>
      <c r="C118" s="57">
        <v>209.17</v>
      </c>
      <c r="D118" s="55" t="s">
        <v>126</v>
      </c>
      <c r="E118" s="60">
        <v>45084</v>
      </c>
      <c r="F118" s="58">
        <v>4119</v>
      </c>
      <c r="G118" s="58">
        <v>2341</v>
      </c>
      <c r="H118" s="58">
        <v>2127</v>
      </c>
    </row>
    <row r="119" spans="1:8" s="59" customFormat="1" x14ac:dyDescent="0.25">
      <c r="A119" s="55" t="s">
        <v>152</v>
      </c>
      <c r="B119" s="57">
        <v>241.15</v>
      </c>
      <c r="C119" s="57">
        <v>241.01</v>
      </c>
      <c r="D119" s="55" t="s">
        <v>126</v>
      </c>
      <c r="E119" s="60">
        <v>45085</v>
      </c>
      <c r="F119" s="58">
        <v>3745</v>
      </c>
      <c r="G119" s="58">
        <v>3169</v>
      </c>
      <c r="H119" s="58">
        <v>2923</v>
      </c>
    </row>
    <row r="120" spans="1:8" s="59" customFormat="1" x14ac:dyDescent="0.25">
      <c r="A120" s="55" t="s">
        <v>152</v>
      </c>
      <c r="B120" s="57">
        <v>271.29000000000002</v>
      </c>
      <c r="C120" s="57">
        <v>271.48</v>
      </c>
      <c r="D120" s="55" t="s">
        <v>126</v>
      </c>
      <c r="E120" s="60">
        <v>45086</v>
      </c>
      <c r="F120" s="58">
        <v>4085</v>
      </c>
      <c r="G120" s="58">
        <v>3759</v>
      </c>
      <c r="H120" s="58">
        <v>3512</v>
      </c>
    </row>
    <row r="121" spans="1:8" s="59" customFormat="1" x14ac:dyDescent="0.25">
      <c r="A121" s="55" t="s">
        <v>152</v>
      </c>
      <c r="B121" s="57">
        <v>238.73</v>
      </c>
      <c r="C121" s="57">
        <v>239.39</v>
      </c>
      <c r="D121" s="55" t="s">
        <v>126</v>
      </c>
      <c r="E121" s="60">
        <v>45087</v>
      </c>
      <c r="F121" s="58">
        <v>4675</v>
      </c>
      <c r="G121" s="58">
        <v>4290</v>
      </c>
      <c r="H121" s="58">
        <v>4093</v>
      </c>
    </row>
    <row r="122" spans="1:8" s="59" customFormat="1" x14ac:dyDescent="0.25">
      <c r="A122" s="55" t="s">
        <v>152</v>
      </c>
      <c r="B122" s="57">
        <v>355.27</v>
      </c>
      <c r="C122" s="57">
        <v>356.13</v>
      </c>
      <c r="D122" s="55" t="s">
        <v>126</v>
      </c>
      <c r="E122" s="60">
        <v>45088</v>
      </c>
      <c r="F122" s="58">
        <v>4559</v>
      </c>
      <c r="G122" s="58">
        <v>3490</v>
      </c>
      <c r="H122" s="58">
        <v>3282</v>
      </c>
    </row>
    <row r="123" spans="1:8" s="59" customFormat="1" x14ac:dyDescent="0.25">
      <c r="A123" s="55" t="s">
        <v>152</v>
      </c>
      <c r="B123" s="57">
        <v>444.29</v>
      </c>
      <c r="C123" s="57">
        <v>443.88</v>
      </c>
      <c r="D123" s="55" t="s">
        <v>126</v>
      </c>
      <c r="E123" s="60">
        <v>45089</v>
      </c>
      <c r="F123" s="58">
        <v>4513</v>
      </c>
      <c r="G123" s="58">
        <v>2725</v>
      </c>
      <c r="H123" s="58">
        <v>2496</v>
      </c>
    </row>
    <row r="124" spans="1:8" s="59" customFormat="1" x14ac:dyDescent="0.25">
      <c r="A124" s="55" t="s">
        <v>152</v>
      </c>
      <c r="B124" s="57">
        <v>442.68</v>
      </c>
      <c r="C124" s="57">
        <v>443.46</v>
      </c>
      <c r="D124" s="55" t="s">
        <v>126</v>
      </c>
      <c r="E124" s="60">
        <v>45090</v>
      </c>
      <c r="F124" s="58">
        <v>3515</v>
      </c>
      <c r="G124" s="58">
        <v>2592</v>
      </c>
      <c r="H124" s="58">
        <v>2407</v>
      </c>
    </row>
    <row r="125" spans="1:8" s="59" customFormat="1" x14ac:dyDescent="0.25">
      <c r="A125" s="55" t="s">
        <v>152</v>
      </c>
      <c r="B125" s="57">
        <v>328.71</v>
      </c>
      <c r="C125" s="57">
        <v>329.42</v>
      </c>
      <c r="D125" s="55" t="s">
        <v>126</v>
      </c>
      <c r="E125" s="60">
        <v>45091</v>
      </c>
      <c r="F125" s="58">
        <v>2419</v>
      </c>
      <c r="G125" s="58">
        <v>2709</v>
      </c>
      <c r="H125" s="58">
        <v>2508</v>
      </c>
    </row>
    <row r="126" spans="1:8" s="59" customFormat="1" x14ac:dyDescent="0.25">
      <c r="A126" s="55" t="s">
        <v>152</v>
      </c>
      <c r="B126" s="57">
        <v>446.06</v>
      </c>
      <c r="C126" s="57">
        <v>446.65</v>
      </c>
      <c r="D126" s="55" t="s">
        <v>126</v>
      </c>
      <c r="E126" s="60">
        <v>45092</v>
      </c>
      <c r="F126" s="58">
        <v>2885</v>
      </c>
      <c r="G126" s="58">
        <v>2737</v>
      </c>
      <c r="H126" s="58">
        <v>2564</v>
      </c>
    </row>
    <row r="127" spans="1:8" s="59" customFormat="1" x14ac:dyDescent="0.25">
      <c r="A127" s="55" t="s">
        <v>152</v>
      </c>
      <c r="B127" s="57">
        <v>419.97</v>
      </c>
      <c r="C127" s="57">
        <v>419.98</v>
      </c>
      <c r="D127" s="55" t="s">
        <v>126</v>
      </c>
      <c r="E127" s="60">
        <v>45093</v>
      </c>
      <c r="F127" s="58">
        <v>3217</v>
      </c>
      <c r="G127" s="58">
        <v>3325</v>
      </c>
      <c r="H127" s="58">
        <v>3154</v>
      </c>
    </row>
    <row r="128" spans="1:8" s="59" customFormat="1" x14ac:dyDescent="0.25">
      <c r="A128" s="55" t="s">
        <v>152</v>
      </c>
      <c r="B128" s="57">
        <v>178.95</v>
      </c>
      <c r="C128" s="57">
        <v>178.88</v>
      </c>
      <c r="D128" s="55" t="s">
        <v>126</v>
      </c>
      <c r="E128" s="60">
        <v>45094</v>
      </c>
      <c r="F128" s="58">
        <v>4421</v>
      </c>
      <c r="G128" s="58">
        <v>3370</v>
      </c>
      <c r="H128" s="58">
        <v>3166</v>
      </c>
    </row>
    <row r="129" spans="1:8" s="59" customFormat="1" x14ac:dyDescent="0.25">
      <c r="A129" s="55" t="s">
        <v>152</v>
      </c>
      <c r="B129" s="57">
        <v>360.08</v>
      </c>
      <c r="C129" s="57">
        <v>359.4</v>
      </c>
      <c r="D129" s="55" t="s">
        <v>126</v>
      </c>
      <c r="E129" s="60">
        <v>45095</v>
      </c>
      <c r="F129" s="58">
        <v>4668</v>
      </c>
      <c r="G129" s="58">
        <v>3106</v>
      </c>
      <c r="H129" s="58">
        <v>2930</v>
      </c>
    </row>
    <row r="130" spans="1:8" s="59" customFormat="1" x14ac:dyDescent="0.25">
      <c r="A130" s="55" t="s">
        <v>152</v>
      </c>
      <c r="B130" s="57">
        <v>391.03</v>
      </c>
      <c r="C130" s="57">
        <v>391.25</v>
      </c>
      <c r="D130" s="55" t="s">
        <v>126</v>
      </c>
      <c r="E130" s="60">
        <v>45096</v>
      </c>
      <c r="F130" s="58">
        <v>3771</v>
      </c>
      <c r="G130" s="58">
        <v>3426</v>
      </c>
      <c r="H130" s="58">
        <v>3223</v>
      </c>
    </row>
    <row r="131" spans="1:8" s="59" customFormat="1" x14ac:dyDescent="0.25">
      <c r="A131" s="55" t="s">
        <v>152</v>
      </c>
      <c r="B131" s="57">
        <v>361.58</v>
      </c>
      <c r="C131" s="57">
        <v>362.18</v>
      </c>
      <c r="D131" s="55" t="s">
        <v>126</v>
      </c>
      <c r="E131" s="60">
        <v>45097</v>
      </c>
      <c r="F131" s="58">
        <v>4076</v>
      </c>
      <c r="G131" s="58">
        <v>4325</v>
      </c>
      <c r="H131" s="58">
        <v>4029</v>
      </c>
    </row>
    <row r="132" spans="1:8" s="59" customFormat="1" x14ac:dyDescent="0.25">
      <c r="A132" s="55" t="s">
        <v>152</v>
      </c>
      <c r="B132" s="57">
        <v>387.6</v>
      </c>
      <c r="C132" s="57">
        <v>387.92</v>
      </c>
      <c r="D132" s="55" t="s">
        <v>126</v>
      </c>
      <c r="E132" s="60">
        <v>45098</v>
      </c>
      <c r="F132" s="58">
        <v>4186</v>
      </c>
      <c r="G132" s="58">
        <v>2970</v>
      </c>
      <c r="H132" s="58">
        <v>2819</v>
      </c>
    </row>
    <row r="133" spans="1:8" s="59" customFormat="1" x14ac:dyDescent="0.25">
      <c r="A133" s="55" t="s">
        <v>152</v>
      </c>
      <c r="B133" s="57">
        <v>507.34</v>
      </c>
      <c r="C133" s="57">
        <v>507.31</v>
      </c>
      <c r="D133" s="55" t="s">
        <v>126</v>
      </c>
      <c r="E133" s="60">
        <v>45099</v>
      </c>
      <c r="F133" s="58">
        <v>4088</v>
      </c>
      <c r="G133" s="58">
        <v>3082</v>
      </c>
      <c r="H133" s="58">
        <v>2861</v>
      </c>
    </row>
    <row r="134" spans="1:8" s="59" customFormat="1" x14ac:dyDescent="0.25">
      <c r="A134" s="55" t="s">
        <v>152</v>
      </c>
      <c r="B134" s="57">
        <v>388.82</v>
      </c>
      <c r="C134" s="57">
        <v>389.6</v>
      </c>
      <c r="D134" s="55" t="s">
        <v>126</v>
      </c>
      <c r="E134" s="60">
        <v>45100</v>
      </c>
      <c r="F134" s="58">
        <v>4661</v>
      </c>
      <c r="G134" s="58">
        <v>2438</v>
      </c>
      <c r="H134" s="58">
        <v>2209</v>
      </c>
    </row>
    <row r="135" spans="1:8" s="59" customFormat="1" x14ac:dyDescent="0.25">
      <c r="A135" s="55" t="s">
        <v>152</v>
      </c>
      <c r="B135" s="57">
        <v>627.54999999999995</v>
      </c>
      <c r="C135" s="57">
        <v>628.30999999999995</v>
      </c>
      <c r="D135" s="55" t="s">
        <v>126</v>
      </c>
      <c r="E135" s="60">
        <v>45101</v>
      </c>
      <c r="F135" s="58">
        <v>4665</v>
      </c>
      <c r="G135" s="58">
        <v>3449</v>
      </c>
      <c r="H135" s="58">
        <v>3122</v>
      </c>
    </row>
    <row r="136" spans="1:8" s="59" customFormat="1" x14ac:dyDescent="0.25">
      <c r="A136" s="55" t="s">
        <v>152</v>
      </c>
      <c r="B136" s="57">
        <v>564.54999999999995</v>
      </c>
      <c r="C136" s="57">
        <v>566.25</v>
      </c>
      <c r="D136" s="55" t="s">
        <v>126</v>
      </c>
      <c r="E136" s="60">
        <v>45102</v>
      </c>
      <c r="F136" s="58">
        <v>4657</v>
      </c>
      <c r="G136" s="58">
        <v>3108</v>
      </c>
      <c r="H136" s="58">
        <v>2797</v>
      </c>
    </row>
    <row r="137" spans="1:8" s="59" customFormat="1" x14ac:dyDescent="0.25">
      <c r="A137" s="55" t="s">
        <v>152</v>
      </c>
      <c r="B137" s="57">
        <v>411.87</v>
      </c>
      <c r="C137" s="57">
        <v>412.46</v>
      </c>
      <c r="D137" s="55" t="s">
        <v>126</v>
      </c>
      <c r="E137" s="60">
        <v>45103</v>
      </c>
      <c r="F137" s="58">
        <v>3873</v>
      </c>
      <c r="G137" s="58">
        <v>3090</v>
      </c>
      <c r="H137" s="58">
        <v>2765</v>
      </c>
    </row>
    <row r="138" spans="1:8" s="59" customFormat="1" x14ac:dyDescent="0.25">
      <c r="A138" s="55" t="s">
        <v>152</v>
      </c>
      <c r="B138" s="57">
        <v>535.45000000000005</v>
      </c>
      <c r="C138" s="57">
        <v>536.17999999999995</v>
      </c>
      <c r="D138" s="55" t="s">
        <v>126</v>
      </c>
      <c r="E138" s="60">
        <v>45104</v>
      </c>
      <c r="F138" s="58">
        <v>4847</v>
      </c>
      <c r="G138" s="58">
        <v>3471</v>
      </c>
      <c r="H138" s="58">
        <v>3182</v>
      </c>
    </row>
    <row r="139" spans="1:8" s="59" customFormat="1" x14ac:dyDescent="0.25">
      <c r="A139" s="55" t="s">
        <v>152</v>
      </c>
      <c r="B139" s="57">
        <v>240.05</v>
      </c>
      <c r="C139" s="57">
        <v>240.51</v>
      </c>
      <c r="D139" s="55" t="s">
        <v>126</v>
      </c>
      <c r="E139" s="60">
        <v>45105</v>
      </c>
      <c r="F139" s="58">
        <v>4877</v>
      </c>
      <c r="G139" s="58">
        <v>3035</v>
      </c>
      <c r="H139" s="58">
        <v>2713</v>
      </c>
    </row>
    <row r="140" spans="1:8" s="59" customFormat="1" x14ac:dyDescent="0.25">
      <c r="A140" s="55" t="s">
        <v>152</v>
      </c>
      <c r="B140" s="57">
        <v>294.14</v>
      </c>
      <c r="C140" s="57">
        <v>294.19</v>
      </c>
      <c r="D140" s="55" t="s">
        <v>126</v>
      </c>
      <c r="E140" s="60">
        <v>45106</v>
      </c>
      <c r="F140" s="58">
        <v>4957</v>
      </c>
      <c r="G140" s="58">
        <v>2921</v>
      </c>
      <c r="H140" s="58">
        <v>2655</v>
      </c>
    </row>
    <row r="141" spans="1:8" s="59" customFormat="1" x14ac:dyDescent="0.25">
      <c r="A141" s="55" t="s">
        <v>152</v>
      </c>
      <c r="B141" s="57">
        <v>384.3</v>
      </c>
      <c r="C141" s="57">
        <v>384.81</v>
      </c>
      <c r="D141" s="55" t="s">
        <v>126</v>
      </c>
      <c r="E141" s="60">
        <v>45107</v>
      </c>
      <c r="F141" s="58">
        <v>4484</v>
      </c>
      <c r="G141" s="58">
        <v>2782</v>
      </c>
      <c r="H141" s="58">
        <v>2495</v>
      </c>
    </row>
    <row r="142" spans="1:8" s="59" customFormat="1" x14ac:dyDescent="0.25">
      <c r="A142" s="55" t="s">
        <v>125</v>
      </c>
      <c r="B142" s="57">
        <v>127.23</v>
      </c>
      <c r="C142" s="57">
        <v>127.69</v>
      </c>
      <c r="D142" s="55" t="s">
        <v>126</v>
      </c>
      <c r="E142" s="60">
        <v>45078</v>
      </c>
      <c r="F142" s="58">
        <v>3215</v>
      </c>
      <c r="G142" s="58">
        <v>4026</v>
      </c>
      <c r="H142" s="58">
        <v>3745</v>
      </c>
    </row>
    <row r="143" spans="1:8" s="59" customFormat="1" x14ac:dyDescent="0.25">
      <c r="A143" s="55" t="s">
        <v>125</v>
      </c>
      <c r="B143" s="57">
        <v>118.16</v>
      </c>
      <c r="C143" s="57">
        <v>118.47</v>
      </c>
      <c r="D143" s="55" t="s">
        <v>126</v>
      </c>
      <c r="E143" s="60">
        <v>45078</v>
      </c>
      <c r="F143" s="58">
        <v>3215</v>
      </c>
      <c r="G143" s="58">
        <v>4026</v>
      </c>
      <c r="H143" s="58">
        <v>3745</v>
      </c>
    </row>
    <row r="144" spans="1:8" s="59" customFormat="1" x14ac:dyDescent="0.25">
      <c r="A144" s="55" t="s">
        <v>125</v>
      </c>
      <c r="B144" s="57">
        <v>283.89</v>
      </c>
      <c r="C144" s="57">
        <v>284.79000000000002</v>
      </c>
      <c r="D144" s="55" t="s">
        <v>126</v>
      </c>
      <c r="E144" s="60">
        <v>45079</v>
      </c>
      <c r="F144" s="58">
        <v>3391</v>
      </c>
      <c r="G144" s="58">
        <v>3178</v>
      </c>
      <c r="H144" s="58">
        <v>2951</v>
      </c>
    </row>
    <row r="145" spans="1:8" s="59" customFormat="1" x14ac:dyDescent="0.25">
      <c r="A145" s="55" t="s">
        <v>125</v>
      </c>
      <c r="B145" s="57">
        <v>208.81</v>
      </c>
      <c r="C145" s="57">
        <v>209.8</v>
      </c>
      <c r="D145" s="55" t="s">
        <v>126</v>
      </c>
      <c r="E145" s="60">
        <v>45079</v>
      </c>
      <c r="F145" s="58">
        <v>3391</v>
      </c>
      <c r="G145" s="58">
        <v>3178</v>
      </c>
      <c r="H145" s="58">
        <v>2951</v>
      </c>
    </row>
    <row r="146" spans="1:8" s="59" customFormat="1" x14ac:dyDescent="0.25">
      <c r="A146" s="55" t="s">
        <v>125</v>
      </c>
      <c r="B146" s="57">
        <v>346.94</v>
      </c>
      <c r="C146" s="57">
        <v>347.85</v>
      </c>
      <c r="D146" s="55" t="s">
        <v>126</v>
      </c>
      <c r="E146" s="60">
        <v>45080</v>
      </c>
      <c r="F146" s="58">
        <v>3260</v>
      </c>
      <c r="G146" s="58">
        <v>3989</v>
      </c>
      <c r="H146" s="58">
        <v>3794</v>
      </c>
    </row>
    <row r="147" spans="1:8" s="59" customFormat="1" x14ac:dyDescent="0.25">
      <c r="A147" s="55" t="s">
        <v>125</v>
      </c>
      <c r="B147" s="57">
        <v>181.2</v>
      </c>
      <c r="C147" s="57">
        <v>181.98</v>
      </c>
      <c r="D147" s="55" t="s">
        <v>126</v>
      </c>
      <c r="E147" s="60">
        <v>45080</v>
      </c>
      <c r="F147" s="58">
        <v>3260</v>
      </c>
      <c r="G147" s="58">
        <v>3989</v>
      </c>
      <c r="H147" s="58">
        <v>3794</v>
      </c>
    </row>
    <row r="148" spans="1:8" s="59" customFormat="1" x14ac:dyDescent="0.25">
      <c r="A148" s="55" t="s">
        <v>125</v>
      </c>
      <c r="B148" s="57">
        <v>468.54</v>
      </c>
      <c r="C148" s="57">
        <v>469.67</v>
      </c>
      <c r="D148" s="55" t="s">
        <v>126</v>
      </c>
      <c r="E148" s="60">
        <v>45081</v>
      </c>
      <c r="F148" s="58">
        <v>3383</v>
      </c>
      <c r="G148" s="58">
        <v>3984</v>
      </c>
      <c r="H148" s="58">
        <v>3776</v>
      </c>
    </row>
    <row r="149" spans="1:8" s="59" customFormat="1" x14ac:dyDescent="0.25">
      <c r="A149" s="55" t="s">
        <v>125</v>
      </c>
      <c r="B149" s="57">
        <v>151.79</v>
      </c>
      <c r="C149" s="57">
        <v>152.26</v>
      </c>
      <c r="D149" s="55" t="s">
        <v>126</v>
      </c>
      <c r="E149" s="60">
        <v>45081</v>
      </c>
      <c r="F149" s="58">
        <v>3383</v>
      </c>
      <c r="G149" s="58">
        <v>3984</v>
      </c>
      <c r="H149" s="58">
        <v>3776</v>
      </c>
    </row>
    <row r="150" spans="1:8" s="59" customFormat="1" x14ac:dyDescent="0.25">
      <c r="A150" s="55" t="s">
        <v>125</v>
      </c>
      <c r="B150" s="57">
        <v>785.63</v>
      </c>
      <c r="C150" s="57">
        <v>788.03</v>
      </c>
      <c r="D150" s="55" t="s">
        <v>126</v>
      </c>
      <c r="E150" s="60">
        <v>45082</v>
      </c>
      <c r="F150" s="58">
        <v>3171</v>
      </c>
      <c r="G150" s="58">
        <v>3453</v>
      </c>
      <c r="H150" s="58">
        <v>3218</v>
      </c>
    </row>
    <row r="151" spans="1:8" s="59" customFormat="1" x14ac:dyDescent="0.25">
      <c r="A151" s="55" t="s">
        <v>125</v>
      </c>
      <c r="B151" s="57">
        <v>268.99</v>
      </c>
      <c r="C151" s="57">
        <v>270.24</v>
      </c>
      <c r="D151" s="55" t="s">
        <v>126</v>
      </c>
      <c r="E151" s="60">
        <v>45082</v>
      </c>
      <c r="F151" s="58">
        <v>3171</v>
      </c>
      <c r="G151" s="58">
        <v>3453</v>
      </c>
      <c r="H151" s="58">
        <v>3218</v>
      </c>
    </row>
    <row r="152" spans="1:8" s="59" customFormat="1" x14ac:dyDescent="0.25">
      <c r="A152" s="55" t="s">
        <v>125</v>
      </c>
      <c r="B152" s="57">
        <v>250.67</v>
      </c>
      <c r="C152" s="57">
        <v>251.55</v>
      </c>
      <c r="D152" s="55" t="s">
        <v>126</v>
      </c>
      <c r="E152" s="60">
        <v>45083</v>
      </c>
      <c r="F152" s="58">
        <v>2783</v>
      </c>
      <c r="G152" s="58">
        <v>2270</v>
      </c>
      <c r="H152" s="58">
        <v>2062</v>
      </c>
    </row>
    <row r="153" spans="1:8" s="59" customFormat="1" x14ac:dyDescent="0.25">
      <c r="A153" s="55" t="s">
        <v>125</v>
      </c>
      <c r="B153" s="57">
        <v>181.26</v>
      </c>
      <c r="C153" s="57">
        <v>181.67</v>
      </c>
      <c r="D153" s="55" t="s">
        <v>126</v>
      </c>
      <c r="E153" s="60">
        <v>45083</v>
      </c>
      <c r="F153" s="58">
        <v>2783</v>
      </c>
      <c r="G153" s="58">
        <v>2270</v>
      </c>
      <c r="H153" s="58">
        <v>2062</v>
      </c>
    </row>
    <row r="154" spans="1:8" s="59" customFormat="1" x14ac:dyDescent="0.25">
      <c r="A154" s="55" t="s">
        <v>125</v>
      </c>
      <c r="B154" s="57">
        <v>256.85000000000002</v>
      </c>
      <c r="C154" s="57">
        <v>257.41000000000003</v>
      </c>
      <c r="D154" s="55" t="s">
        <v>126</v>
      </c>
      <c r="E154" s="60">
        <v>45084</v>
      </c>
      <c r="F154" s="58">
        <v>3780</v>
      </c>
      <c r="G154" s="58">
        <v>2439</v>
      </c>
      <c r="H154" s="58">
        <v>2224</v>
      </c>
    </row>
    <row r="155" spans="1:8" s="59" customFormat="1" x14ac:dyDescent="0.25">
      <c r="A155" s="55" t="s">
        <v>125</v>
      </c>
      <c r="B155" s="57">
        <v>210.67</v>
      </c>
      <c r="C155" s="57">
        <v>211.39</v>
      </c>
      <c r="D155" s="55" t="s">
        <v>126</v>
      </c>
      <c r="E155" s="60">
        <v>45084</v>
      </c>
      <c r="F155" s="58">
        <v>3780</v>
      </c>
      <c r="G155" s="58">
        <v>2439</v>
      </c>
      <c r="H155" s="58">
        <v>2224</v>
      </c>
    </row>
    <row r="156" spans="1:8" s="59" customFormat="1" x14ac:dyDescent="0.25">
      <c r="A156" s="55" t="s">
        <v>125</v>
      </c>
      <c r="B156" s="57">
        <v>321.49</v>
      </c>
      <c r="C156" s="57">
        <v>322.42</v>
      </c>
      <c r="D156" s="55" t="s">
        <v>126</v>
      </c>
      <c r="E156" s="60">
        <v>45085</v>
      </c>
      <c r="F156" s="58">
        <v>3723</v>
      </c>
      <c r="G156" s="58">
        <v>3193</v>
      </c>
      <c r="H156" s="58">
        <v>2941</v>
      </c>
    </row>
    <row r="157" spans="1:8" s="59" customFormat="1" x14ac:dyDescent="0.25">
      <c r="A157" s="55" t="s">
        <v>125</v>
      </c>
      <c r="B157" s="57">
        <v>273.37</v>
      </c>
      <c r="C157" s="57">
        <v>273.94</v>
      </c>
      <c r="D157" s="55" t="s">
        <v>126</v>
      </c>
      <c r="E157" s="60">
        <v>45085</v>
      </c>
      <c r="F157" s="58">
        <v>3723</v>
      </c>
      <c r="G157" s="58">
        <v>3193</v>
      </c>
      <c r="H157" s="58">
        <v>2941</v>
      </c>
    </row>
    <row r="158" spans="1:8" s="59" customFormat="1" x14ac:dyDescent="0.25">
      <c r="A158" s="55" t="s">
        <v>125</v>
      </c>
      <c r="B158" s="57">
        <v>348.38</v>
      </c>
      <c r="C158" s="57">
        <v>348.42</v>
      </c>
      <c r="D158" s="55" t="s">
        <v>126</v>
      </c>
      <c r="E158" s="60">
        <v>45086</v>
      </c>
      <c r="F158" s="58">
        <v>2978</v>
      </c>
      <c r="G158" s="58">
        <v>3185</v>
      </c>
      <c r="H158" s="58">
        <v>2830</v>
      </c>
    </row>
    <row r="159" spans="1:8" s="59" customFormat="1" x14ac:dyDescent="0.25">
      <c r="A159" s="55" t="s">
        <v>125</v>
      </c>
      <c r="B159" s="57">
        <v>180.58</v>
      </c>
      <c r="C159" s="57">
        <v>180.86</v>
      </c>
      <c r="D159" s="55" t="s">
        <v>126</v>
      </c>
      <c r="E159" s="60">
        <v>45086</v>
      </c>
      <c r="F159" s="58">
        <v>2978</v>
      </c>
      <c r="G159" s="58">
        <v>3185</v>
      </c>
      <c r="H159" s="58">
        <v>2965</v>
      </c>
    </row>
    <row r="160" spans="1:8" s="59" customFormat="1" x14ac:dyDescent="0.25">
      <c r="A160" s="55" t="s">
        <v>125</v>
      </c>
      <c r="B160" s="57">
        <v>148.11000000000001</v>
      </c>
      <c r="C160" s="57">
        <v>148.44</v>
      </c>
      <c r="D160" s="55" t="s">
        <v>126</v>
      </c>
      <c r="E160" s="60">
        <v>45087</v>
      </c>
      <c r="F160" s="58">
        <v>2990</v>
      </c>
      <c r="G160" s="58">
        <v>2499</v>
      </c>
      <c r="H160" s="58">
        <v>2327</v>
      </c>
    </row>
    <row r="161" spans="1:8" s="59" customFormat="1" x14ac:dyDescent="0.25">
      <c r="A161" s="55" t="s">
        <v>125</v>
      </c>
      <c r="B161" s="57">
        <v>269.3</v>
      </c>
      <c r="C161" s="57">
        <v>269.97000000000003</v>
      </c>
      <c r="D161" s="55" t="s">
        <v>126</v>
      </c>
      <c r="E161" s="60">
        <v>45088</v>
      </c>
      <c r="F161" s="58">
        <v>2377</v>
      </c>
      <c r="G161" s="58">
        <v>3440</v>
      </c>
      <c r="H161" s="58">
        <v>3189</v>
      </c>
    </row>
    <row r="162" spans="1:8" s="59" customFormat="1" x14ac:dyDescent="0.25">
      <c r="A162" s="55" t="s">
        <v>125</v>
      </c>
      <c r="B162" s="57">
        <v>235.83</v>
      </c>
      <c r="C162" s="57">
        <v>236.45</v>
      </c>
      <c r="D162" s="55" t="s">
        <v>126</v>
      </c>
      <c r="E162" s="60">
        <v>45089</v>
      </c>
      <c r="F162" s="58">
        <v>2305</v>
      </c>
      <c r="G162" s="58">
        <v>2429</v>
      </c>
      <c r="H162" s="58">
        <v>2251</v>
      </c>
    </row>
    <row r="163" spans="1:8" s="59" customFormat="1" x14ac:dyDescent="0.25">
      <c r="A163" s="55" t="s">
        <v>125</v>
      </c>
      <c r="B163" s="57">
        <v>328.86</v>
      </c>
      <c r="C163" s="57">
        <v>329.22</v>
      </c>
      <c r="D163" s="55" t="s">
        <v>126</v>
      </c>
      <c r="E163" s="60">
        <v>45090</v>
      </c>
      <c r="F163" s="58">
        <v>2719</v>
      </c>
      <c r="G163" s="58">
        <v>3144</v>
      </c>
      <c r="H163" s="58">
        <v>2927</v>
      </c>
    </row>
    <row r="164" spans="1:8" s="59" customFormat="1" x14ac:dyDescent="0.25">
      <c r="A164" s="55" t="s">
        <v>125</v>
      </c>
      <c r="B164" s="57">
        <v>509.5</v>
      </c>
      <c r="C164" s="57">
        <v>508.13</v>
      </c>
      <c r="D164" s="55" t="s">
        <v>126</v>
      </c>
      <c r="E164" s="60">
        <v>45091</v>
      </c>
      <c r="F164" s="58">
        <v>3205</v>
      </c>
      <c r="G164" s="58">
        <v>3827</v>
      </c>
      <c r="H164" s="58">
        <v>3617</v>
      </c>
    </row>
    <row r="165" spans="1:8" s="59" customFormat="1" x14ac:dyDescent="0.25">
      <c r="A165" s="55" t="s">
        <v>125</v>
      </c>
      <c r="B165" s="57">
        <v>690.24</v>
      </c>
      <c r="C165" s="57">
        <v>693.76</v>
      </c>
      <c r="D165" s="55" t="s">
        <v>126</v>
      </c>
      <c r="E165" s="60">
        <v>45092</v>
      </c>
      <c r="F165" s="58">
        <v>3265</v>
      </c>
      <c r="G165" s="58">
        <v>2433</v>
      </c>
      <c r="H165" s="58">
        <v>2245</v>
      </c>
    </row>
    <row r="166" spans="1:8" s="59" customFormat="1" x14ac:dyDescent="0.25">
      <c r="A166" s="55" t="s">
        <v>125</v>
      </c>
      <c r="B166" s="57">
        <v>779.67</v>
      </c>
      <c r="C166" s="57">
        <v>782.03</v>
      </c>
      <c r="D166" s="55" t="s">
        <v>126</v>
      </c>
      <c r="E166" s="60">
        <v>45093</v>
      </c>
      <c r="F166" s="58">
        <v>3212</v>
      </c>
      <c r="G166" s="58">
        <v>3404</v>
      </c>
      <c r="H166" s="58">
        <v>3238</v>
      </c>
    </row>
    <row r="167" spans="1:8" s="59" customFormat="1" x14ac:dyDescent="0.25">
      <c r="A167" s="55" t="s">
        <v>125</v>
      </c>
      <c r="B167" s="57">
        <v>519.4</v>
      </c>
      <c r="C167" s="57">
        <v>521.15</v>
      </c>
      <c r="D167" s="55" t="s">
        <v>126</v>
      </c>
      <c r="E167" s="60">
        <v>45094</v>
      </c>
      <c r="F167" s="58">
        <v>4414</v>
      </c>
      <c r="G167" s="58">
        <v>4248</v>
      </c>
      <c r="H167" s="58">
        <v>4115</v>
      </c>
    </row>
    <row r="168" spans="1:8" s="59" customFormat="1" x14ac:dyDescent="0.25">
      <c r="A168" s="55" t="s">
        <v>125</v>
      </c>
      <c r="B168" s="57">
        <v>182.43</v>
      </c>
      <c r="C168" s="57">
        <v>183.49</v>
      </c>
      <c r="D168" s="55" t="s">
        <v>126</v>
      </c>
      <c r="E168" s="60">
        <v>45096</v>
      </c>
      <c r="F168" s="58">
        <v>3690</v>
      </c>
      <c r="G168" s="58">
        <v>3632</v>
      </c>
      <c r="H168" s="58">
        <v>3438</v>
      </c>
    </row>
    <row r="169" spans="1:8" s="59" customFormat="1" x14ac:dyDescent="0.25">
      <c r="A169" s="55" t="s">
        <v>125</v>
      </c>
      <c r="B169" s="57">
        <v>657.09</v>
      </c>
      <c r="C169" s="57">
        <v>659.16</v>
      </c>
      <c r="D169" s="55" t="s">
        <v>126</v>
      </c>
      <c r="E169" s="60">
        <v>45097</v>
      </c>
      <c r="F169" s="58">
        <v>3803</v>
      </c>
      <c r="G169" s="58">
        <v>3599</v>
      </c>
      <c r="H169" s="58">
        <v>3450</v>
      </c>
    </row>
    <row r="170" spans="1:8" s="59" customFormat="1" x14ac:dyDescent="0.25">
      <c r="A170" s="55" t="s">
        <v>125</v>
      </c>
      <c r="B170" s="57">
        <v>667.47</v>
      </c>
      <c r="C170" s="57">
        <v>670.97</v>
      </c>
      <c r="D170" s="55" t="s">
        <v>126</v>
      </c>
      <c r="E170" s="60">
        <v>45098</v>
      </c>
      <c r="F170" s="58">
        <v>4133</v>
      </c>
      <c r="G170" s="58">
        <v>3714</v>
      </c>
      <c r="H170" s="58">
        <v>3509</v>
      </c>
    </row>
    <row r="171" spans="1:8" s="59" customFormat="1" x14ac:dyDescent="0.25">
      <c r="A171" s="55" t="s">
        <v>125</v>
      </c>
      <c r="B171" s="57">
        <v>636.72</v>
      </c>
      <c r="C171" s="57">
        <v>634.98</v>
      </c>
      <c r="D171" s="55" t="s">
        <v>126</v>
      </c>
      <c r="E171" s="60">
        <v>45099</v>
      </c>
      <c r="F171" s="58">
        <v>4247</v>
      </c>
      <c r="G171" s="58">
        <v>2362</v>
      </c>
      <c r="H171" s="58">
        <v>2176</v>
      </c>
    </row>
    <row r="172" spans="1:8" s="59" customFormat="1" x14ac:dyDescent="0.25">
      <c r="A172" s="55" t="s">
        <v>125</v>
      </c>
      <c r="B172" s="57">
        <v>410.04</v>
      </c>
      <c r="C172" s="57">
        <v>408</v>
      </c>
      <c r="D172" s="55" t="s">
        <v>126</v>
      </c>
      <c r="E172" s="60">
        <v>45100</v>
      </c>
      <c r="F172" s="58">
        <v>4257</v>
      </c>
      <c r="G172" s="58">
        <v>2860</v>
      </c>
      <c r="H172" s="58">
        <v>2743</v>
      </c>
    </row>
    <row r="173" spans="1:8" s="59" customFormat="1" x14ac:dyDescent="0.25">
      <c r="A173" s="55" t="s">
        <v>125</v>
      </c>
      <c r="B173" s="57">
        <v>649.83000000000004</v>
      </c>
      <c r="C173" s="57">
        <v>651.9</v>
      </c>
      <c r="D173" s="55" t="s">
        <v>126</v>
      </c>
      <c r="E173" s="60">
        <v>45101</v>
      </c>
      <c r="F173" s="58">
        <v>4421</v>
      </c>
      <c r="G173" s="58">
        <v>2845</v>
      </c>
      <c r="H173" s="58">
        <v>2556</v>
      </c>
    </row>
    <row r="174" spans="1:8" s="59" customFormat="1" x14ac:dyDescent="0.25">
      <c r="A174" s="55" t="s">
        <v>125</v>
      </c>
      <c r="B174" s="57">
        <v>682.92</v>
      </c>
      <c r="C174" s="57">
        <v>686.43</v>
      </c>
      <c r="D174" s="55" t="s">
        <v>126</v>
      </c>
      <c r="E174" s="60">
        <v>45102</v>
      </c>
      <c r="F174" s="58">
        <v>4532</v>
      </c>
      <c r="G174" s="58">
        <v>3201</v>
      </c>
      <c r="H174" s="58">
        <v>2869</v>
      </c>
    </row>
    <row r="175" spans="1:8" s="59" customFormat="1" x14ac:dyDescent="0.25">
      <c r="A175" s="55" t="s">
        <v>125</v>
      </c>
      <c r="B175" s="57">
        <v>475.79</v>
      </c>
      <c r="C175" s="57">
        <v>478.75</v>
      </c>
      <c r="D175" s="55" t="s">
        <v>126</v>
      </c>
      <c r="E175" s="60">
        <v>45103</v>
      </c>
      <c r="F175" s="58">
        <v>3888</v>
      </c>
      <c r="G175" s="58">
        <v>3762</v>
      </c>
      <c r="H175" s="58">
        <v>3475</v>
      </c>
    </row>
    <row r="176" spans="1:8" s="59" customFormat="1" x14ac:dyDescent="0.25">
      <c r="A176" s="55" t="s">
        <v>125</v>
      </c>
      <c r="B176" s="57">
        <v>418.21</v>
      </c>
      <c r="C176" s="57">
        <v>419.28</v>
      </c>
      <c r="D176" s="55" t="s">
        <v>126</v>
      </c>
      <c r="E176" s="60">
        <v>45104</v>
      </c>
      <c r="F176" s="58">
        <v>4060</v>
      </c>
      <c r="G176" s="58">
        <v>3104</v>
      </c>
      <c r="H176" s="58">
        <v>2831</v>
      </c>
    </row>
    <row r="177" spans="1:8" s="59" customFormat="1" x14ac:dyDescent="0.25">
      <c r="A177" s="55" t="s">
        <v>125</v>
      </c>
      <c r="B177" s="57">
        <v>414.25</v>
      </c>
      <c r="C177" s="57">
        <v>414.32</v>
      </c>
      <c r="D177" s="55" t="s">
        <v>126</v>
      </c>
      <c r="E177" s="60">
        <v>45105</v>
      </c>
      <c r="F177" s="58">
        <v>4372</v>
      </c>
      <c r="G177" s="58">
        <v>3065</v>
      </c>
      <c r="H177" s="58">
        <v>2740</v>
      </c>
    </row>
    <row r="178" spans="1:8" s="59" customFormat="1" x14ac:dyDescent="0.25">
      <c r="A178" s="55" t="s">
        <v>125</v>
      </c>
      <c r="B178" s="57">
        <v>29.31</v>
      </c>
      <c r="C178" s="57">
        <v>29.08</v>
      </c>
      <c r="D178" s="55" t="s">
        <v>126</v>
      </c>
      <c r="E178" s="60">
        <v>45106</v>
      </c>
      <c r="F178" s="58">
        <v>4061</v>
      </c>
      <c r="G178" s="58">
        <v>3461</v>
      </c>
      <c r="H178" s="58">
        <v>3117</v>
      </c>
    </row>
    <row r="179" spans="1:8" s="59" customFormat="1" x14ac:dyDescent="0.25">
      <c r="A179" s="55" t="s">
        <v>125</v>
      </c>
      <c r="B179" s="57">
        <v>588.64</v>
      </c>
      <c r="C179" s="57">
        <v>587.41999999999996</v>
      </c>
      <c r="D179" s="55" t="s">
        <v>126</v>
      </c>
      <c r="E179" s="60">
        <v>45107</v>
      </c>
      <c r="F179" s="58">
        <v>3850</v>
      </c>
      <c r="G179" s="58">
        <v>2620</v>
      </c>
      <c r="H179" s="58">
        <v>2309</v>
      </c>
    </row>
    <row r="180" spans="1:8" s="59" customFormat="1" x14ac:dyDescent="0.25">
      <c r="A180" s="55" t="s">
        <v>127</v>
      </c>
      <c r="B180" s="57">
        <v>164.69</v>
      </c>
      <c r="C180" s="57">
        <v>165.51</v>
      </c>
      <c r="D180" s="55" t="s">
        <v>126</v>
      </c>
      <c r="E180" s="60">
        <v>45078</v>
      </c>
      <c r="F180" s="58">
        <v>4358</v>
      </c>
      <c r="G180" s="58">
        <v>3933</v>
      </c>
      <c r="H180" s="58">
        <v>3664</v>
      </c>
    </row>
    <row r="181" spans="1:8" s="59" customFormat="1" x14ac:dyDescent="0.25">
      <c r="A181" s="55" t="s">
        <v>127</v>
      </c>
      <c r="B181" s="57">
        <v>169.36</v>
      </c>
      <c r="C181" s="57">
        <v>170.31</v>
      </c>
      <c r="D181" s="55" t="s">
        <v>126</v>
      </c>
      <c r="E181" s="60">
        <v>45078</v>
      </c>
      <c r="F181" s="58">
        <v>4358</v>
      </c>
      <c r="G181" s="58">
        <v>3933</v>
      </c>
      <c r="H181" s="58">
        <v>3664</v>
      </c>
    </row>
    <row r="182" spans="1:8" s="59" customFormat="1" x14ac:dyDescent="0.25">
      <c r="A182" s="55" t="s">
        <v>127</v>
      </c>
      <c r="B182" s="57">
        <v>257.92</v>
      </c>
      <c r="C182" s="57">
        <v>259.55</v>
      </c>
      <c r="D182" s="55" t="s">
        <v>126</v>
      </c>
      <c r="E182" s="60">
        <v>45079</v>
      </c>
      <c r="F182" s="58">
        <v>4437</v>
      </c>
      <c r="G182" s="58">
        <v>3246</v>
      </c>
      <c r="H182" s="58">
        <v>3021</v>
      </c>
    </row>
    <row r="183" spans="1:8" s="59" customFormat="1" x14ac:dyDescent="0.25">
      <c r="A183" s="55" t="s">
        <v>127</v>
      </c>
      <c r="B183" s="57">
        <v>269.20999999999998</v>
      </c>
      <c r="C183" s="57">
        <v>270.5</v>
      </c>
      <c r="D183" s="55" t="s">
        <v>126</v>
      </c>
      <c r="E183" s="60">
        <v>45079</v>
      </c>
      <c r="F183" s="58">
        <v>4437</v>
      </c>
      <c r="G183" s="58">
        <v>3246</v>
      </c>
      <c r="H183" s="58">
        <v>3021</v>
      </c>
    </row>
    <row r="184" spans="1:8" s="59" customFormat="1" x14ac:dyDescent="0.25">
      <c r="A184" s="55" t="s">
        <v>127</v>
      </c>
      <c r="B184" s="57">
        <v>323.95999999999998</v>
      </c>
      <c r="C184" s="57">
        <v>326.74</v>
      </c>
      <c r="D184" s="55" t="s">
        <v>126</v>
      </c>
      <c r="E184" s="60">
        <v>45080</v>
      </c>
      <c r="F184" s="58">
        <v>3969</v>
      </c>
      <c r="G184" s="58">
        <v>4084</v>
      </c>
      <c r="H184" s="58">
        <v>3835</v>
      </c>
    </row>
    <row r="185" spans="1:8" s="59" customFormat="1" x14ac:dyDescent="0.25">
      <c r="A185" s="55" t="s">
        <v>127</v>
      </c>
      <c r="B185" s="57">
        <v>383.05</v>
      </c>
      <c r="C185" s="57">
        <v>385.73</v>
      </c>
      <c r="D185" s="55" t="s">
        <v>126</v>
      </c>
      <c r="E185" s="60">
        <v>45080</v>
      </c>
      <c r="F185" s="58">
        <v>3969</v>
      </c>
      <c r="G185" s="58">
        <v>4084</v>
      </c>
      <c r="H185" s="58">
        <v>3835</v>
      </c>
    </row>
    <row r="186" spans="1:8" s="59" customFormat="1" x14ac:dyDescent="0.25">
      <c r="A186" s="55" t="s">
        <v>127</v>
      </c>
      <c r="B186" s="57">
        <v>466.21</v>
      </c>
      <c r="C186" s="57">
        <v>468.8</v>
      </c>
      <c r="D186" s="55" t="s">
        <v>126</v>
      </c>
      <c r="E186" s="60">
        <v>45081</v>
      </c>
      <c r="F186" s="58">
        <v>4568</v>
      </c>
      <c r="G186" s="58">
        <v>4145</v>
      </c>
      <c r="H186" s="58">
        <v>3973</v>
      </c>
    </row>
    <row r="187" spans="1:8" s="59" customFormat="1" x14ac:dyDescent="0.25">
      <c r="A187" s="55" t="s">
        <v>127</v>
      </c>
      <c r="B187" s="57">
        <v>394.54</v>
      </c>
      <c r="C187" s="57">
        <v>396.57</v>
      </c>
      <c r="D187" s="55" t="s">
        <v>126</v>
      </c>
      <c r="E187" s="60">
        <v>45081</v>
      </c>
      <c r="F187" s="58">
        <v>4568</v>
      </c>
      <c r="G187" s="58">
        <v>4145</v>
      </c>
      <c r="H187" s="58">
        <v>3973</v>
      </c>
    </row>
    <row r="188" spans="1:8" s="59" customFormat="1" x14ac:dyDescent="0.25">
      <c r="A188" s="55" t="s">
        <v>127</v>
      </c>
      <c r="B188" s="57">
        <v>378.69</v>
      </c>
      <c r="C188" s="57">
        <v>382.25</v>
      </c>
      <c r="D188" s="55" t="s">
        <v>126</v>
      </c>
      <c r="E188" s="60">
        <v>45082</v>
      </c>
      <c r="F188" s="58">
        <v>3732</v>
      </c>
      <c r="G188" s="58">
        <v>3671</v>
      </c>
      <c r="H188" s="58">
        <v>3412</v>
      </c>
    </row>
    <row r="189" spans="1:8" s="59" customFormat="1" x14ac:dyDescent="0.25">
      <c r="A189" s="55" t="s">
        <v>127</v>
      </c>
      <c r="B189" s="57">
        <v>390.36</v>
      </c>
      <c r="C189" s="57">
        <v>392.71</v>
      </c>
      <c r="D189" s="55" t="s">
        <v>126</v>
      </c>
      <c r="E189" s="60">
        <v>45082</v>
      </c>
      <c r="F189" s="58">
        <v>3732</v>
      </c>
      <c r="G189" s="58">
        <v>3671</v>
      </c>
      <c r="H189" s="58">
        <v>3412</v>
      </c>
    </row>
    <row r="190" spans="1:8" s="59" customFormat="1" x14ac:dyDescent="0.25">
      <c r="A190" s="55" t="s">
        <v>127</v>
      </c>
      <c r="B190" s="57">
        <v>226.17</v>
      </c>
      <c r="C190" s="57">
        <v>227.7</v>
      </c>
      <c r="D190" s="55" t="s">
        <v>126</v>
      </c>
      <c r="E190" s="60">
        <v>45083</v>
      </c>
      <c r="F190" s="58">
        <v>3873</v>
      </c>
      <c r="G190" s="58">
        <v>3044</v>
      </c>
      <c r="H190" s="58">
        <v>2867</v>
      </c>
    </row>
    <row r="191" spans="1:8" s="59" customFormat="1" x14ac:dyDescent="0.25">
      <c r="A191" s="55" t="s">
        <v>127</v>
      </c>
      <c r="B191" s="57">
        <v>382.95</v>
      </c>
      <c r="C191" s="57">
        <v>385.12</v>
      </c>
      <c r="D191" s="55" t="s">
        <v>126</v>
      </c>
      <c r="E191" s="60">
        <v>45083</v>
      </c>
      <c r="F191" s="58">
        <v>3873</v>
      </c>
      <c r="G191" s="58">
        <v>3044</v>
      </c>
      <c r="H191" s="58">
        <v>2867</v>
      </c>
    </row>
    <row r="192" spans="1:8" s="59" customFormat="1" x14ac:dyDescent="0.25">
      <c r="A192" s="55" t="s">
        <v>127</v>
      </c>
      <c r="B192" s="57">
        <v>213.75</v>
      </c>
      <c r="C192" s="57">
        <v>214.83</v>
      </c>
      <c r="D192" s="55" t="s">
        <v>126</v>
      </c>
      <c r="E192" s="60">
        <v>45084</v>
      </c>
      <c r="F192" s="58">
        <v>4433</v>
      </c>
      <c r="G192" s="58">
        <v>2253</v>
      </c>
      <c r="H192" s="58">
        <v>2069</v>
      </c>
    </row>
    <row r="193" spans="1:8" s="59" customFormat="1" x14ac:dyDescent="0.25">
      <c r="A193" s="55" t="s">
        <v>127</v>
      </c>
      <c r="B193" s="57">
        <v>351.78</v>
      </c>
      <c r="C193" s="57">
        <v>353.11</v>
      </c>
      <c r="D193" s="55" t="s">
        <v>126</v>
      </c>
      <c r="E193" s="60">
        <v>45084</v>
      </c>
      <c r="F193" s="58">
        <v>4433</v>
      </c>
      <c r="G193" s="58">
        <v>2253</v>
      </c>
      <c r="H193" s="58">
        <v>2069</v>
      </c>
    </row>
    <row r="194" spans="1:8" s="59" customFormat="1" x14ac:dyDescent="0.25">
      <c r="A194" s="55" t="s">
        <v>127</v>
      </c>
      <c r="B194" s="57">
        <v>428.32</v>
      </c>
      <c r="C194" s="57">
        <v>430.85</v>
      </c>
      <c r="D194" s="55" t="s">
        <v>126</v>
      </c>
      <c r="E194" s="60">
        <v>45085</v>
      </c>
      <c r="F194" s="58">
        <v>4414</v>
      </c>
      <c r="G194" s="58">
        <v>3330</v>
      </c>
      <c r="H194" s="58">
        <v>3102</v>
      </c>
    </row>
    <row r="195" spans="1:8" s="59" customFormat="1" x14ac:dyDescent="0.25">
      <c r="A195" s="55" t="s">
        <v>127</v>
      </c>
      <c r="B195" s="57">
        <v>592.25</v>
      </c>
      <c r="C195" s="57">
        <v>596.15</v>
      </c>
      <c r="D195" s="55" t="s">
        <v>126</v>
      </c>
      <c r="E195" s="60">
        <v>45085</v>
      </c>
      <c r="F195" s="58">
        <v>4414</v>
      </c>
      <c r="G195" s="58">
        <v>3330</v>
      </c>
      <c r="H195" s="58">
        <v>3102</v>
      </c>
    </row>
    <row r="196" spans="1:8" s="59" customFormat="1" x14ac:dyDescent="0.25">
      <c r="A196" s="55" t="s">
        <v>127</v>
      </c>
      <c r="B196" s="57">
        <v>601.52</v>
      </c>
      <c r="C196" s="57">
        <v>605.29999999999995</v>
      </c>
      <c r="D196" s="55" t="s">
        <v>126</v>
      </c>
      <c r="E196" s="60">
        <v>45086</v>
      </c>
      <c r="F196" s="58">
        <v>4516</v>
      </c>
      <c r="G196" s="58">
        <v>3683</v>
      </c>
      <c r="H196" s="58">
        <v>3479</v>
      </c>
    </row>
    <row r="197" spans="1:8" s="59" customFormat="1" x14ac:dyDescent="0.25">
      <c r="A197" s="55" t="s">
        <v>127</v>
      </c>
      <c r="B197" s="57">
        <v>268.14999999999998</v>
      </c>
      <c r="C197" s="57">
        <v>269.57</v>
      </c>
      <c r="D197" s="55" t="s">
        <v>126</v>
      </c>
      <c r="E197" s="60">
        <v>45086</v>
      </c>
      <c r="F197" s="58">
        <v>4516</v>
      </c>
      <c r="G197" s="58">
        <v>3683</v>
      </c>
      <c r="H197" s="58">
        <v>3479</v>
      </c>
    </row>
    <row r="198" spans="1:8" s="59" customFormat="1" x14ac:dyDescent="0.25">
      <c r="A198" s="55" t="s">
        <v>127</v>
      </c>
      <c r="B198" s="57">
        <v>586.03</v>
      </c>
      <c r="C198" s="57">
        <v>589.49</v>
      </c>
      <c r="D198" s="55" t="s">
        <v>126</v>
      </c>
      <c r="E198" s="60">
        <v>45087</v>
      </c>
      <c r="F198" s="58">
        <v>4110</v>
      </c>
      <c r="G198" s="58">
        <v>3305</v>
      </c>
      <c r="H198" s="58">
        <v>3086</v>
      </c>
    </row>
    <row r="199" spans="1:8" s="59" customFormat="1" x14ac:dyDescent="0.25">
      <c r="A199" s="55" t="s">
        <v>127</v>
      </c>
      <c r="B199" s="57">
        <v>381.8</v>
      </c>
      <c r="C199" s="57">
        <v>384.3</v>
      </c>
      <c r="D199" s="55" t="s">
        <v>126</v>
      </c>
      <c r="E199" s="60">
        <v>45087</v>
      </c>
      <c r="F199" s="58">
        <v>4110</v>
      </c>
      <c r="G199" s="58">
        <v>3305</v>
      </c>
      <c r="H199" s="58">
        <v>3086</v>
      </c>
    </row>
    <row r="200" spans="1:8" s="59" customFormat="1" x14ac:dyDescent="0.25">
      <c r="A200" s="55" t="s">
        <v>127</v>
      </c>
      <c r="B200" s="57">
        <v>578.53</v>
      </c>
      <c r="C200" s="57">
        <v>582.11</v>
      </c>
      <c r="D200" s="55" t="s">
        <v>126</v>
      </c>
      <c r="E200" s="60">
        <v>45088</v>
      </c>
      <c r="F200" s="58">
        <v>4310</v>
      </c>
      <c r="G200" s="58">
        <v>3468</v>
      </c>
      <c r="H200" s="58">
        <v>3271</v>
      </c>
    </row>
    <row r="201" spans="1:8" s="59" customFormat="1" x14ac:dyDescent="0.25">
      <c r="A201" s="55" t="s">
        <v>127</v>
      </c>
      <c r="B201" s="57">
        <v>319.94</v>
      </c>
      <c r="C201" s="57">
        <v>321.86</v>
      </c>
      <c r="D201" s="55" t="s">
        <v>126</v>
      </c>
      <c r="E201" s="60">
        <v>45088</v>
      </c>
      <c r="F201" s="58">
        <v>4310</v>
      </c>
      <c r="G201" s="58">
        <v>3468</v>
      </c>
      <c r="H201" s="58">
        <v>3271</v>
      </c>
    </row>
    <row r="202" spans="1:8" s="59" customFormat="1" x14ac:dyDescent="0.25">
      <c r="A202" s="55" t="s">
        <v>127</v>
      </c>
      <c r="B202" s="57">
        <v>472.44</v>
      </c>
      <c r="C202" s="57">
        <v>475.33</v>
      </c>
      <c r="D202" s="55" t="s">
        <v>126</v>
      </c>
      <c r="E202" s="60">
        <v>45089</v>
      </c>
      <c r="F202" s="58">
        <v>4561</v>
      </c>
      <c r="G202" s="58">
        <v>2896</v>
      </c>
      <c r="H202" s="58">
        <v>2681</v>
      </c>
    </row>
    <row r="203" spans="1:8" s="59" customFormat="1" x14ac:dyDescent="0.25">
      <c r="A203" s="55" t="s">
        <v>127</v>
      </c>
      <c r="B203" s="57">
        <v>410.41</v>
      </c>
      <c r="C203" s="57">
        <v>412.74</v>
      </c>
      <c r="D203" s="55" t="s">
        <v>126</v>
      </c>
      <c r="E203" s="60">
        <v>45089</v>
      </c>
      <c r="F203" s="58">
        <v>4561</v>
      </c>
      <c r="G203" s="58">
        <v>2896</v>
      </c>
      <c r="H203" s="58">
        <v>2681</v>
      </c>
    </row>
    <row r="204" spans="1:8" s="59" customFormat="1" x14ac:dyDescent="0.25">
      <c r="A204" s="55" t="s">
        <v>127</v>
      </c>
      <c r="B204" s="57">
        <v>377.98</v>
      </c>
      <c r="C204" s="57">
        <v>379.91</v>
      </c>
      <c r="D204" s="55" t="s">
        <v>126</v>
      </c>
      <c r="E204" s="60">
        <v>45090</v>
      </c>
      <c r="F204" s="58">
        <v>4825</v>
      </c>
      <c r="G204" s="58">
        <v>4347</v>
      </c>
      <c r="H204" s="58">
        <v>4171</v>
      </c>
    </row>
    <row r="205" spans="1:8" s="59" customFormat="1" x14ac:dyDescent="0.25">
      <c r="A205" s="55" t="s">
        <v>127</v>
      </c>
      <c r="B205" s="57">
        <v>239.52</v>
      </c>
      <c r="C205" s="57">
        <v>240.58</v>
      </c>
      <c r="D205" s="55" t="s">
        <v>126</v>
      </c>
      <c r="E205" s="60">
        <v>45090</v>
      </c>
      <c r="F205" s="58">
        <v>4825</v>
      </c>
      <c r="G205" s="58">
        <v>4347</v>
      </c>
      <c r="H205" s="58">
        <v>4171</v>
      </c>
    </row>
    <row r="206" spans="1:8" s="59" customFormat="1" x14ac:dyDescent="0.25">
      <c r="A206" s="55" t="s">
        <v>127</v>
      </c>
      <c r="B206" s="57">
        <v>431.22</v>
      </c>
      <c r="C206" s="57">
        <v>433.85</v>
      </c>
      <c r="D206" s="55" t="s">
        <v>126</v>
      </c>
      <c r="E206" s="60">
        <v>45091</v>
      </c>
      <c r="F206" s="58">
        <v>4592</v>
      </c>
      <c r="G206" s="58">
        <v>3697</v>
      </c>
      <c r="H206" s="58">
        <v>3501</v>
      </c>
    </row>
    <row r="207" spans="1:8" s="59" customFormat="1" x14ac:dyDescent="0.25">
      <c r="A207" s="55" t="s">
        <v>127</v>
      </c>
      <c r="B207" s="57">
        <v>205.63</v>
      </c>
      <c r="C207" s="57">
        <v>206.76</v>
      </c>
      <c r="D207" s="55" t="s">
        <v>126</v>
      </c>
      <c r="E207" s="60">
        <v>45091</v>
      </c>
      <c r="F207" s="58">
        <v>4592</v>
      </c>
      <c r="G207" s="58">
        <v>3697</v>
      </c>
      <c r="H207" s="58">
        <v>3501</v>
      </c>
    </row>
    <row r="208" spans="1:8" s="59" customFormat="1" x14ac:dyDescent="0.25">
      <c r="A208" s="55" t="s">
        <v>127</v>
      </c>
      <c r="B208" s="57">
        <v>222.54</v>
      </c>
      <c r="C208" s="57">
        <v>223.92</v>
      </c>
      <c r="D208" s="55" t="s">
        <v>126</v>
      </c>
      <c r="E208" s="60">
        <v>45092</v>
      </c>
      <c r="F208" s="58">
        <v>4428</v>
      </c>
      <c r="G208" s="58">
        <v>4805</v>
      </c>
      <c r="H208" s="58">
        <v>4572</v>
      </c>
    </row>
    <row r="209" spans="1:8" s="59" customFormat="1" x14ac:dyDescent="0.25">
      <c r="A209" s="55" t="s">
        <v>127</v>
      </c>
      <c r="B209" s="57">
        <v>197.54</v>
      </c>
      <c r="C209" s="57">
        <v>198.75</v>
      </c>
      <c r="D209" s="55" t="s">
        <v>126</v>
      </c>
      <c r="E209" s="60">
        <v>45092</v>
      </c>
      <c r="F209" s="58">
        <v>4428</v>
      </c>
      <c r="G209" s="58">
        <v>4805</v>
      </c>
      <c r="H209" s="58">
        <v>4572</v>
      </c>
    </row>
    <row r="210" spans="1:8" s="59" customFormat="1" x14ac:dyDescent="0.25">
      <c r="A210" s="55" t="s">
        <v>127</v>
      </c>
      <c r="B210" s="57">
        <v>324.31</v>
      </c>
      <c r="C210" s="57">
        <v>326.3</v>
      </c>
      <c r="D210" s="55" t="s">
        <v>126</v>
      </c>
      <c r="E210" s="60">
        <v>45093</v>
      </c>
      <c r="F210" s="58">
        <v>4020</v>
      </c>
      <c r="G210" s="58">
        <v>3741</v>
      </c>
      <c r="H210" s="58">
        <v>3572</v>
      </c>
    </row>
    <row r="211" spans="1:8" s="59" customFormat="1" x14ac:dyDescent="0.25">
      <c r="A211" s="55" t="s">
        <v>127</v>
      </c>
      <c r="B211" s="57">
        <v>179.14</v>
      </c>
      <c r="C211" s="57">
        <v>180.31</v>
      </c>
      <c r="D211" s="55" t="s">
        <v>126</v>
      </c>
      <c r="E211" s="60">
        <v>45093</v>
      </c>
      <c r="F211" s="58">
        <v>4020</v>
      </c>
      <c r="G211" s="58">
        <v>3741</v>
      </c>
      <c r="H211" s="58">
        <v>3572</v>
      </c>
    </row>
    <row r="212" spans="1:8" s="59" customFormat="1" x14ac:dyDescent="0.25">
      <c r="A212" s="55" t="s">
        <v>127</v>
      </c>
      <c r="B212" s="57">
        <v>559.45000000000005</v>
      </c>
      <c r="C212" s="57">
        <v>562.59</v>
      </c>
      <c r="D212" s="55" t="s">
        <v>126</v>
      </c>
      <c r="E212" s="60">
        <v>45094</v>
      </c>
      <c r="F212" s="58">
        <v>4070</v>
      </c>
      <c r="G212" s="58">
        <v>3479</v>
      </c>
      <c r="H212" s="58">
        <v>3244</v>
      </c>
    </row>
    <row r="213" spans="1:8" s="59" customFormat="1" x14ac:dyDescent="0.25">
      <c r="A213" s="55" t="s">
        <v>127</v>
      </c>
      <c r="B213" s="57">
        <v>205.98</v>
      </c>
      <c r="C213" s="57">
        <v>207.16</v>
      </c>
      <c r="D213" s="55" t="s">
        <v>126</v>
      </c>
      <c r="E213" s="60">
        <v>45094</v>
      </c>
      <c r="F213" s="58">
        <v>4070</v>
      </c>
      <c r="G213" s="58">
        <v>3479</v>
      </c>
      <c r="H213" s="58">
        <v>3244</v>
      </c>
    </row>
    <row r="214" spans="1:8" s="59" customFormat="1" x14ac:dyDescent="0.25">
      <c r="A214" s="55" t="s">
        <v>127</v>
      </c>
      <c r="B214" s="57">
        <v>318.72000000000003</v>
      </c>
      <c r="C214" s="57">
        <v>320.55</v>
      </c>
      <c r="D214" s="55" t="s">
        <v>126</v>
      </c>
      <c r="E214" s="60">
        <v>45095</v>
      </c>
      <c r="F214" s="58">
        <v>4691</v>
      </c>
      <c r="G214" s="58">
        <v>3328</v>
      </c>
      <c r="H214" s="58">
        <v>3118</v>
      </c>
    </row>
    <row r="215" spans="1:8" s="59" customFormat="1" x14ac:dyDescent="0.25">
      <c r="A215" s="55" t="s">
        <v>127</v>
      </c>
      <c r="B215" s="57">
        <v>259.73</v>
      </c>
      <c r="C215" s="57">
        <v>261.07</v>
      </c>
      <c r="D215" s="55" t="s">
        <v>126</v>
      </c>
      <c r="E215" s="60">
        <v>45096</v>
      </c>
      <c r="F215" s="58">
        <v>5094</v>
      </c>
      <c r="G215" s="58">
        <v>3967</v>
      </c>
      <c r="H215" s="58">
        <v>3830</v>
      </c>
    </row>
    <row r="216" spans="1:8" s="59" customFormat="1" x14ac:dyDescent="0.25">
      <c r="A216" s="55" t="s">
        <v>127</v>
      </c>
      <c r="B216" s="57">
        <v>353.97</v>
      </c>
      <c r="C216" s="57">
        <v>355.48</v>
      </c>
      <c r="D216" s="55" t="s">
        <v>126</v>
      </c>
      <c r="E216" s="60">
        <v>45097</v>
      </c>
      <c r="F216" s="58">
        <v>3541</v>
      </c>
      <c r="G216" s="58">
        <v>4533</v>
      </c>
      <c r="H216" s="58">
        <v>4403</v>
      </c>
    </row>
    <row r="217" spans="1:8" s="59" customFormat="1" x14ac:dyDescent="0.25">
      <c r="A217" s="55" t="s">
        <v>127</v>
      </c>
      <c r="B217" s="57">
        <v>400.51</v>
      </c>
      <c r="C217" s="57">
        <v>403.17</v>
      </c>
      <c r="D217" s="55" t="s">
        <v>126</v>
      </c>
      <c r="E217" s="60">
        <v>45098</v>
      </c>
      <c r="F217" s="58">
        <v>4915</v>
      </c>
      <c r="G217" s="58">
        <v>3377</v>
      </c>
      <c r="H217" s="58">
        <v>3154</v>
      </c>
    </row>
    <row r="218" spans="1:8" s="59" customFormat="1" x14ac:dyDescent="0.25">
      <c r="A218" s="55" t="s">
        <v>127</v>
      </c>
      <c r="B218" s="57">
        <v>298.83999999999997</v>
      </c>
      <c r="C218" s="57">
        <v>300.55</v>
      </c>
      <c r="D218" s="55" t="s">
        <v>126</v>
      </c>
      <c r="E218" s="60">
        <v>45099</v>
      </c>
      <c r="F218" s="58">
        <v>3743</v>
      </c>
      <c r="G218" s="58">
        <v>3693</v>
      </c>
      <c r="H218" s="58">
        <v>3440</v>
      </c>
    </row>
    <row r="219" spans="1:8" s="59" customFormat="1" x14ac:dyDescent="0.25">
      <c r="A219" s="55" t="s">
        <v>127</v>
      </c>
      <c r="B219" s="57">
        <v>259.69</v>
      </c>
      <c r="C219" s="57">
        <v>260.99</v>
      </c>
      <c r="D219" s="55" t="s">
        <v>126</v>
      </c>
      <c r="E219" s="60">
        <v>45100</v>
      </c>
      <c r="F219" s="58">
        <v>4652</v>
      </c>
      <c r="G219" s="58">
        <v>5074</v>
      </c>
      <c r="H219" s="58">
        <v>4761</v>
      </c>
    </row>
    <row r="220" spans="1:8" s="59" customFormat="1" x14ac:dyDescent="0.25">
      <c r="A220" s="55" t="s">
        <v>127</v>
      </c>
      <c r="B220" s="57">
        <v>408.43</v>
      </c>
      <c r="C220" s="57">
        <v>410.22</v>
      </c>
      <c r="D220" s="55" t="s">
        <v>126</v>
      </c>
      <c r="E220" s="60">
        <v>45101</v>
      </c>
      <c r="F220" s="58">
        <v>4271</v>
      </c>
      <c r="G220" s="58">
        <v>3400</v>
      </c>
      <c r="H220" s="58">
        <v>3045</v>
      </c>
    </row>
    <row r="221" spans="1:8" s="59" customFormat="1" x14ac:dyDescent="0.25">
      <c r="A221" s="55" t="s">
        <v>127</v>
      </c>
      <c r="B221" s="57">
        <v>231.34</v>
      </c>
      <c r="C221" s="57">
        <v>233.29</v>
      </c>
      <c r="D221" s="55" t="s">
        <v>126</v>
      </c>
      <c r="E221" s="60">
        <v>45102</v>
      </c>
      <c r="F221" s="58">
        <v>4295</v>
      </c>
      <c r="G221" s="58">
        <v>3517</v>
      </c>
      <c r="H221" s="58">
        <v>3198</v>
      </c>
    </row>
    <row r="222" spans="1:8" s="59" customFormat="1" x14ac:dyDescent="0.25">
      <c r="A222" s="55" t="s">
        <v>127</v>
      </c>
      <c r="B222" s="57">
        <v>333.45</v>
      </c>
      <c r="C222" s="57">
        <v>334.65</v>
      </c>
      <c r="D222" s="55" t="s">
        <v>126</v>
      </c>
      <c r="E222" s="60">
        <v>45103</v>
      </c>
      <c r="F222" s="58">
        <v>4807</v>
      </c>
      <c r="G222" s="58">
        <v>3147</v>
      </c>
      <c r="H222" s="58">
        <v>2852</v>
      </c>
    </row>
    <row r="223" spans="1:8" s="59" customFormat="1" x14ac:dyDescent="0.25">
      <c r="A223" s="55" t="s">
        <v>127</v>
      </c>
      <c r="B223" s="57">
        <v>412.86</v>
      </c>
      <c r="C223" s="57">
        <v>415.37</v>
      </c>
      <c r="D223" s="55" t="s">
        <v>126</v>
      </c>
      <c r="E223" s="60">
        <v>45104</v>
      </c>
      <c r="F223" s="58">
        <v>4760</v>
      </c>
      <c r="G223" s="58">
        <v>2910</v>
      </c>
      <c r="H223" s="58">
        <v>2653</v>
      </c>
    </row>
    <row r="224" spans="1:8" s="59" customFormat="1" x14ac:dyDescent="0.25">
      <c r="A224" s="55" t="s">
        <v>127</v>
      </c>
      <c r="B224" s="57">
        <v>367.2</v>
      </c>
      <c r="C224" s="57">
        <v>368.73</v>
      </c>
      <c r="D224" s="55" t="s">
        <v>126</v>
      </c>
      <c r="E224" s="60">
        <v>45105</v>
      </c>
      <c r="F224" s="58">
        <v>4503</v>
      </c>
      <c r="G224" s="58">
        <v>3683</v>
      </c>
      <c r="H224" s="58">
        <v>3327</v>
      </c>
    </row>
    <row r="225" spans="1:8" s="59" customFormat="1" x14ac:dyDescent="0.25">
      <c r="A225" s="55" t="s">
        <v>127</v>
      </c>
      <c r="B225" s="57">
        <v>236.15</v>
      </c>
      <c r="C225" s="57">
        <v>236.85</v>
      </c>
      <c r="D225" s="55" t="s">
        <v>126</v>
      </c>
      <c r="E225" s="60">
        <v>45106</v>
      </c>
      <c r="F225" s="58">
        <v>3706</v>
      </c>
      <c r="G225" s="58">
        <v>3908</v>
      </c>
      <c r="H225" s="58">
        <v>3582</v>
      </c>
    </row>
    <row r="226" spans="1:8" s="59" customFormat="1" x14ac:dyDescent="0.25">
      <c r="A226" s="55" t="s">
        <v>128</v>
      </c>
      <c r="B226" s="57">
        <v>396.43</v>
      </c>
      <c r="C226" s="57">
        <v>398.16</v>
      </c>
      <c r="D226" s="55" t="s">
        <v>126</v>
      </c>
      <c r="E226" s="60">
        <v>45078</v>
      </c>
      <c r="F226" s="58">
        <v>4612</v>
      </c>
      <c r="G226" s="58">
        <v>4290</v>
      </c>
      <c r="H226" s="58">
        <v>4110</v>
      </c>
    </row>
    <row r="227" spans="1:8" s="59" customFormat="1" x14ac:dyDescent="0.25">
      <c r="A227" s="55" t="s">
        <v>128</v>
      </c>
      <c r="B227" s="57">
        <v>472.15</v>
      </c>
      <c r="C227" s="57">
        <v>473.81</v>
      </c>
      <c r="D227" s="55" t="s">
        <v>126</v>
      </c>
      <c r="E227" s="60">
        <v>45079</v>
      </c>
      <c r="F227" s="58">
        <v>4107</v>
      </c>
      <c r="G227" s="58">
        <v>4219</v>
      </c>
      <c r="H227" s="58">
        <v>4046</v>
      </c>
    </row>
    <row r="228" spans="1:8" s="59" customFormat="1" x14ac:dyDescent="0.25">
      <c r="A228" s="55" t="s">
        <v>128</v>
      </c>
      <c r="B228" s="57">
        <v>481.17</v>
      </c>
      <c r="C228" s="57">
        <v>482.26</v>
      </c>
      <c r="D228" s="55" t="s">
        <v>126</v>
      </c>
      <c r="E228" s="60">
        <v>45080</v>
      </c>
      <c r="F228" s="58">
        <v>4378</v>
      </c>
      <c r="G228" s="58">
        <v>4046</v>
      </c>
      <c r="H228" s="58">
        <v>3904</v>
      </c>
    </row>
    <row r="229" spans="1:8" s="59" customFormat="1" x14ac:dyDescent="0.25">
      <c r="A229" s="55" t="s">
        <v>128</v>
      </c>
      <c r="B229" s="57">
        <v>749.7</v>
      </c>
      <c r="C229" s="57">
        <v>750.12</v>
      </c>
      <c r="D229" s="55" t="s">
        <v>126</v>
      </c>
      <c r="E229" s="60">
        <v>45081</v>
      </c>
      <c r="F229" s="58">
        <v>3912</v>
      </c>
      <c r="G229" s="58">
        <v>4363</v>
      </c>
      <c r="H229" s="58">
        <v>4065</v>
      </c>
    </row>
    <row r="230" spans="1:8" s="59" customFormat="1" x14ac:dyDescent="0.25">
      <c r="A230" s="55" t="s">
        <v>128</v>
      </c>
      <c r="B230" s="57">
        <v>460.58</v>
      </c>
      <c r="C230" s="57">
        <v>460.49</v>
      </c>
      <c r="D230" s="55" t="s">
        <v>126</v>
      </c>
      <c r="E230" s="60">
        <v>45082</v>
      </c>
      <c r="F230" s="58">
        <v>4266</v>
      </c>
      <c r="G230" s="58">
        <v>4521</v>
      </c>
      <c r="H230" s="58">
        <v>4348</v>
      </c>
    </row>
    <row r="231" spans="1:8" s="59" customFormat="1" x14ac:dyDescent="0.25">
      <c r="A231" s="55" t="s">
        <v>128</v>
      </c>
      <c r="B231" s="57">
        <v>448.91</v>
      </c>
      <c r="C231" s="57">
        <v>450.4</v>
      </c>
      <c r="D231" s="55" t="s">
        <v>126</v>
      </c>
      <c r="E231" s="60">
        <v>45083</v>
      </c>
      <c r="F231" s="58">
        <v>4715</v>
      </c>
      <c r="G231" s="58">
        <v>4282</v>
      </c>
      <c r="H231" s="58">
        <v>4065</v>
      </c>
    </row>
    <row r="232" spans="1:8" s="59" customFormat="1" x14ac:dyDescent="0.25">
      <c r="A232" s="55" t="s">
        <v>128</v>
      </c>
      <c r="B232" s="57">
        <v>610.17999999999995</v>
      </c>
      <c r="C232" s="57">
        <v>612.05999999999995</v>
      </c>
      <c r="D232" s="55" t="s">
        <v>126</v>
      </c>
      <c r="E232" s="60">
        <v>45084</v>
      </c>
      <c r="F232" s="58">
        <v>4040</v>
      </c>
      <c r="G232" s="58">
        <v>2731</v>
      </c>
      <c r="H232" s="58">
        <v>2523</v>
      </c>
    </row>
    <row r="233" spans="1:8" s="59" customFormat="1" x14ac:dyDescent="0.25">
      <c r="A233" s="55" t="s">
        <v>128</v>
      </c>
      <c r="B233" s="57">
        <v>435.76</v>
      </c>
      <c r="C233" s="57">
        <v>437.08</v>
      </c>
      <c r="D233" s="55" t="s">
        <v>126</v>
      </c>
      <c r="E233" s="60">
        <v>45085</v>
      </c>
      <c r="F233" s="58">
        <v>4822</v>
      </c>
      <c r="G233" s="58">
        <v>3527</v>
      </c>
      <c r="H233" s="58">
        <v>3312</v>
      </c>
    </row>
    <row r="234" spans="1:8" s="59" customFormat="1" x14ac:dyDescent="0.25">
      <c r="A234" s="55" t="s">
        <v>128</v>
      </c>
      <c r="B234" s="57">
        <v>861.19</v>
      </c>
      <c r="C234" s="57">
        <v>865.18</v>
      </c>
      <c r="D234" s="55" t="s">
        <v>126</v>
      </c>
      <c r="E234" s="60">
        <v>45086</v>
      </c>
      <c r="F234" s="58">
        <v>4555</v>
      </c>
      <c r="G234" s="58">
        <v>4156</v>
      </c>
      <c r="H234" s="58">
        <v>3906</v>
      </c>
    </row>
    <row r="235" spans="1:8" s="59" customFormat="1" x14ac:dyDescent="0.25">
      <c r="A235" s="55" t="s">
        <v>128</v>
      </c>
      <c r="B235" s="57">
        <v>64.14</v>
      </c>
      <c r="C235" s="57">
        <v>64.260000000000005</v>
      </c>
      <c r="D235" s="55" t="s">
        <v>126</v>
      </c>
      <c r="E235" s="60">
        <v>45087</v>
      </c>
      <c r="F235" s="58">
        <v>4385</v>
      </c>
      <c r="G235" s="58">
        <v>3828</v>
      </c>
      <c r="H235" s="58">
        <v>3735</v>
      </c>
    </row>
    <row r="236" spans="1:8" s="59" customFormat="1" x14ac:dyDescent="0.25">
      <c r="A236" s="55" t="s">
        <v>128</v>
      </c>
      <c r="B236" s="57">
        <v>361.82</v>
      </c>
      <c r="C236" s="57">
        <v>362.75</v>
      </c>
      <c r="D236" s="55" t="s">
        <v>126</v>
      </c>
      <c r="E236" s="60">
        <v>45088</v>
      </c>
      <c r="F236" s="58">
        <v>3436</v>
      </c>
      <c r="G236" s="58">
        <v>4178</v>
      </c>
      <c r="H236" s="58">
        <v>4004</v>
      </c>
    </row>
    <row r="237" spans="1:8" s="59" customFormat="1" x14ac:dyDescent="0.25">
      <c r="A237" s="55" t="s">
        <v>128</v>
      </c>
      <c r="B237" s="57">
        <v>470.88</v>
      </c>
      <c r="C237" s="57">
        <v>472.17</v>
      </c>
      <c r="D237" s="55" t="s">
        <v>126</v>
      </c>
      <c r="E237" s="60">
        <v>45089</v>
      </c>
      <c r="F237" s="58">
        <v>3938</v>
      </c>
      <c r="G237" s="58">
        <v>3692</v>
      </c>
      <c r="H237" s="58">
        <v>3521</v>
      </c>
    </row>
    <row r="238" spans="1:8" s="59" customFormat="1" x14ac:dyDescent="0.25">
      <c r="A238" s="55" t="s">
        <v>128</v>
      </c>
      <c r="B238" s="57">
        <v>429.39</v>
      </c>
      <c r="C238" s="57">
        <v>430.74</v>
      </c>
      <c r="D238" s="55" t="s">
        <v>126</v>
      </c>
      <c r="E238" s="60">
        <v>45090</v>
      </c>
      <c r="F238" s="58">
        <v>4679</v>
      </c>
      <c r="G238" s="58">
        <v>3986</v>
      </c>
      <c r="H238" s="58">
        <v>3818</v>
      </c>
    </row>
    <row r="239" spans="1:8" s="59" customFormat="1" x14ac:dyDescent="0.25">
      <c r="A239" s="55" t="s">
        <v>128</v>
      </c>
      <c r="B239" s="57">
        <v>412.94</v>
      </c>
      <c r="C239" s="57">
        <v>414.84</v>
      </c>
      <c r="D239" s="55" t="s">
        <v>126</v>
      </c>
      <c r="E239" s="60">
        <v>45091</v>
      </c>
      <c r="F239" s="58">
        <v>3772</v>
      </c>
      <c r="G239" s="58">
        <v>3422</v>
      </c>
      <c r="H239" s="58">
        <v>3226</v>
      </c>
    </row>
    <row r="240" spans="1:8" s="59" customFormat="1" x14ac:dyDescent="0.25">
      <c r="A240" s="55" t="s">
        <v>128</v>
      </c>
      <c r="B240" s="57">
        <v>712.72</v>
      </c>
      <c r="C240" s="57">
        <v>715.26</v>
      </c>
      <c r="D240" s="55" t="s">
        <v>126</v>
      </c>
      <c r="E240" s="60">
        <v>45092</v>
      </c>
      <c r="F240" s="58">
        <v>3631</v>
      </c>
      <c r="G240" s="58">
        <v>4329</v>
      </c>
      <c r="H240" s="58">
        <v>4204</v>
      </c>
    </row>
    <row r="241" spans="1:8" s="59" customFormat="1" x14ac:dyDescent="0.25">
      <c r="A241" s="55" t="s">
        <v>128</v>
      </c>
      <c r="B241" s="57">
        <v>194.51</v>
      </c>
      <c r="C241" s="57">
        <v>195.38</v>
      </c>
      <c r="D241" s="55" t="s">
        <v>126</v>
      </c>
      <c r="E241" s="60">
        <v>45093</v>
      </c>
      <c r="F241" s="58">
        <v>4649</v>
      </c>
      <c r="G241" s="58">
        <v>4458</v>
      </c>
      <c r="H241" s="58">
        <v>4363</v>
      </c>
    </row>
    <row r="242" spans="1:8" s="59" customFormat="1" x14ac:dyDescent="0.25">
      <c r="A242" s="55" t="s">
        <v>128</v>
      </c>
      <c r="B242" s="57">
        <v>943.44</v>
      </c>
      <c r="C242" s="57">
        <v>946.88</v>
      </c>
      <c r="D242" s="55" t="s">
        <v>126</v>
      </c>
      <c r="E242" s="60">
        <v>45094</v>
      </c>
      <c r="F242" s="58">
        <v>2905</v>
      </c>
      <c r="G242" s="58">
        <v>4160</v>
      </c>
      <c r="H242" s="58">
        <v>3940</v>
      </c>
    </row>
    <row r="243" spans="1:8" s="59" customFormat="1" x14ac:dyDescent="0.25">
      <c r="A243" s="55" t="s">
        <v>128</v>
      </c>
      <c r="B243" s="57">
        <v>1198.06</v>
      </c>
      <c r="C243" s="57">
        <v>1200.02</v>
      </c>
      <c r="D243" s="55" t="s">
        <v>126</v>
      </c>
      <c r="E243" s="60">
        <v>45095</v>
      </c>
      <c r="F243" s="58">
        <v>3989</v>
      </c>
      <c r="G243" s="58">
        <v>4014</v>
      </c>
      <c r="H243" s="58">
        <v>3821</v>
      </c>
    </row>
    <row r="244" spans="1:8" s="59" customFormat="1" x14ac:dyDescent="0.25">
      <c r="A244" s="55" t="s">
        <v>128</v>
      </c>
      <c r="B244" s="57">
        <v>1195.4000000000001</v>
      </c>
      <c r="C244" s="57">
        <v>1197.19</v>
      </c>
      <c r="D244" s="55" t="s">
        <v>126</v>
      </c>
      <c r="E244" s="60">
        <v>45096</v>
      </c>
      <c r="F244" s="58">
        <v>3522</v>
      </c>
      <c r="G244" s="58">
        <v>3618</v>
      </c>
      <c r="H244" s="58">
        <v>3457</v>
      </c>
    </row>
    <row r="245" spans="1:8" s="59" customFormat="1" x14ac:dyDescent="0.25">
      <c r="A245" s="55" t="s">
        <v>128</v>
      </c>
      <c r="B245" s="57">
        <v>1195.4000000000001</v>
      </c>
      <c r="C245" s="57">
        <v>1197.19</v>
      </c>
      <c r="D245" s="55" t="s">
        <v>126</v>
      </c>
      <c r="E245" s="60">
        <v>45097</v>
      </c>
      <c r="F245" s="58">
        <v>3443</v>
      </c>
      <c r="G245" s="58">
        <v>3754</v>
      </c>
      <c r="H245" s="58">
        <v>3584</v>
      </c>
    </row>
    <row r="246" spans="1:8" s="59" customFormat="1" x14ac:dyDescent="0.25">
      <c r="A246" s="55" t="s">
        <v>128</v>
      </c>
      <c r="B246" s="57">
        <v>931.6</v>
      </c>
      <c r="C246" s="57">
        <v>931.33</v>
      </c>
      <c r="D246" s="55" t="s">
        <v>126</v>
      </c>
      <c r="E246" s="60">
        <v>45098</v>
      </c>
      <c r="F246" s="58">
        <v>2645</v>
      </c>
      <c r="G246" s="58">
        <v>3779</v>
      </c>
      <c r="H246" s="58">
        <v>3653</v>
      </c>
    </row>
    <row r="247" spans="1:8" s="59" customFormat="1" x14ac:dyDescent="0.25">
      <c r="A247" s="55" t="s">
        <v>128</v>
      </c>
      <c r="B247" s="57">
        <v>735.37</v>
      </c>
      <c r="C247" s="57">
        <v>737.17</v>
      </c>
      <c r="D247" s="55" t="s">
        <v>126</v>
      </c>
      <c r="E247" s="60">
        <v>45099</v>
      </c>
      <c r="F247" s="58">
        <v>3734</v>
      </c>
      <c r="G247" s="58">
        <v>4193</v>
      </c>
      <c r="H247" s="58">
        <v>3956</v>
      </c>
    </row>
    <row r="248" spans="1:8" s="59" customFormat="1" x14ac:dyDescent="0.25">
      <c r="A248" s="55" t="s">
        <v>128</v>
      </c>
      <c r="B248" s="57">
        <v>779.07</v>
      </c>
      <c r="C248" s="57">
        <v>779.6</v>
      </c>
      <c r="D248" s="55" t="s">
        <v>126</v>
      </c>
      <c r="E248" s="60">
        <v>45100</v>
      </c>
      <c r="F248" s="58">
        <v>3447</v>
      </c>
      <c r="G248" s="58">
        <v>5046</v>
      </c>
      <c r="H248" s="58">
        <v>4726</v>
      </c>
    </row>
    <row r="249" spans="1:8" s="59" customFormat="1" x14ac:dyDescent="0.25">
      <c r="A249" s="55" t="s">
        <v>128</v>
      </c>
      <c r="B249" s="57">
        <v>751.14</v>
      </c>
      <c r="C249" s="57">
        <v>750.91</v>
      </c>
      <c r="D249" s="55" t="s">
        <v>126</v>
      </c>
      <c r="E249" s="60">
        <v>45101</v>
      </c>
      <c r="F249" s="58">
        <v>4012</v>
      </c>
      <c r="G249" s="58">
        <v>3557</v>
      </c>
      <c r="H249" s="58">
        <v>3298</v>
      </c>
    </row>
    <row r="250" spans="1:8" s="59" customFormat="1" x14ac:dyDescent="0.25">
      <c r="A250" s="55" t="s">
        <v>128</v>
      </c>
      <c r="B250" s="57">
        <v>972.69</v>
      </c>
      <c r="C250" s="57">
        <v>978.77</v>
      </c>
      <c r="D250" s="55" t="s">
        <v>126</v>
      </c>
      <c r="E250" s="60">
        <v>45102</v>
      </c>
      <c r="F250" s="58">
        <v>4106</v>
      </c>
      <c r="G250" s="58">
        <v>3686</v>
      </c>
      <c r="H250" s="58">
        <v>3408</v>
      </c>
    </row>
    <row r="251" spans="1:8" s="59" customFormat="1" x14ac:dyDescent="0.25">
      <c r="A251" s="55" t="s">
        <v>128</v>
      </c>
      <c r="B251" s="57">
        <v>298.3</v>
      </c>
      <c r="C251" s="57">
        <v>296.95</v>
      </c>
      <c r="D251" s="55" t="s">
        <v>126</v>
      </c>
      <c r="E251" s="60">
        <v>45105</v>
      </c>
      <c r="F251" s="58">
        <v>3778</v>
      </c>
      <c r="G251" s="58">
        <v>3559</v>
      </c>
      <c r="H251" s="58">
        <v>3232</v>
      </c>
    </row>
    <row r="252" spans="1:8" s="59" customFormat="1" x14ac:dyDescent="0.25">
      <c r="A252" s="55" t="s">
        <v>128</v>
      </c>
      <c r="B252" s="57">
        <v>679.89</v>
      </c>
      <c r="C252" s="57">
        <v>677.21</v>
      </c>
      <c r="D252" s="55" t="s">
        <v>126</v>
      </c>
      <c r="E252" s="60">
        <v>45106</v>
      </c>
      <c r="F252" s="58">
        <v>3887</v>
      </c>
      <c r="G252" s="58">
        <v>3542</v>
      </c>
      <c r="H252" s="58">
        <v>3247</v>
      </c>
    </row>
    <row r="253" spans="1:8" s="59" customFormat="1" x14ac:dyDescent="0.25">
      <c r="A253" s="55" t="s">
        <v>128</v>
      </c>
      <c r="B253" s="57">
        <v>231.04</v>
      </c>
      <c r="C253" s="57">
        <v>227.85</v>
      </c>
      <c r="D253" s="55" t="s">
        <v>126</v>
      </c>
      <c r="E253" s="60">
        <v>45107</v>
      </c>
      <c r="F253" s="58">
        <v>4883</v>
      </c>
      <c r="G253" s="58">
        <v>3901</v>
      </c>
      <c r="H253" s="58">
        <v>3607</v>
      </c>
    </row>
    <row r="254" spans="1:8" s="59" customFormat="1" x14ac:dyDescent="0.25">
      <c r="A254" s="55" t="s">
        <v>138</v>
      </c>
      <c r="B254" s="57">
        <v>21.7</v>
      </c>
      <c r="C254" s="57">
        <v>21.7</v>
      </c>
      <c r="D254" s="55" t="s">
        <v>139</v>
      </c>
      <c r="E254" s="60">
        <v>45078</v>
      </c>
      <c r="F254" s="58">
        <v>4750</v>
      </c>
      <c r="G254" s="58">
        <v>4609</v>
      </c>
      <c r="H254" s="58">
        <v>4366</v>
      </c>
    </row>
    <row r="255" spans="1:8" s="59" customFormat="1" x14ac:dyDescent="0.25">
      <c r="A255" s="55" t="s">
        <v>138</v>
      </c>
      <c r="B255" s="57">
        <v>316.24</v>
      </c>
      <c r="C255" s="57">
        <v>316.24</v>
      </c>
      <c r="D255" s="55" t="s">
        <v>139</v>
      </c>
      <c r="E255" s="60">
        <v>45080</v>
      </c>
      <c r="F255" s="58">
        <v>3833</v>
      </c>
      <c r="G255" s="58">
        <v>4899</v>
      </c>
      <c r="H255" s="58">
        <v>4837</v>
      </c>
    </row>
    <row r="256" spans="1:8" s="59" customFormat="1" x14ac:dyDescent="0.25">
      <c r="A256" s="55" t="s">
        <v>138</v>
      </c>
      <c r="B256" s="57">
        <v>197.5</v>
      </c>
      <c r="C256" s="57">
        <v>197.5</v>
      </c>
      <c r="D256" s="55" t="s">
        <v>139</v>
      </c>
      <c r="E256" s="60">
        <v>45081</v>
      </c>
      <c r="F256" s="58">
        <v>4752</v>
      </c>
      <c r="G256" s="58">
        <v>4935</v>
      </c>
      <c r="H256" s="58">
        <v>4827</v>
      </c>
    </row>
    <row r="257" spans="1:8" s="59" customFormat="1" x14ac:dyDescent="0.25">
      <c r="A257" s="55" t="s">
        <v>138</v>
      </c>
      <c r="B257" s="57">
        <v>262.47000000000003</v>
      </c>
      <c r="C257" s="57">
        <v>262.47000000000003</v>
      </c>
      <c r="D257" s="55" t="s">
        <v>139</v>
      </c>
      <c r="E257" s="60">
        <v>45082</v>
      </c>
      <c r="F257" s="58">
        <v>3657</v>
      </c>
      <c r="G257" s="58">
        <v>4684</v>
      </c>
      <c r="H257" s="58">
        <v>4552</v>
      </c>
    </row>
    <row r="258" spans="1:8" s="59" customFormat="1" x14ac:dyDescent="0.25">
      <c r="A258" s="55" t="s">
        <v>138</v>
      </c>
      <c r="B258" s="57">
        <v>316.16000000000003</v>
      </c>
      <c r="C258" s="57">
        <v>316.16000000000003</v>
      </c>
      <c r="D258" s="55" t="s">
        <v>139</v>
      </c>
      <c r="E258" s="60">
        <v>45083</v>
      </c>
      <c r="F258" s="58">
        <v>4218</v>
      </c>
      <c r="G258" s="58">
        <v>4474</v>
      </c>
      <c r="H258" s="58">
        <v>4212</v>
      </c>
    </row>
    <row r="259" spans="1:8" s="59" customFormat="1" x14ac:dyDescent="0.25">
      <c r="A259" s="55" t="s">
        <v>138</v>
      </c>
      <c r="B259" s="57">
        <v>316.02</v>
      </c>
      <c r="C259" s="57">
        <v>316.02</v>
      </c>
      <c r="D259" s="55" t="s">
        <v>139</v>
      </c>
      <c r="E259" s="60">
        <v>45085</v>
      </c>
      <c r="F259" s="58">
        <v>4005</v>
      </c>
      <c r="G259" s="58">
        <v>3833</v>
      </c>
      <c r="H259" s="58">
        <v>3562</v>
      </c>
    </row>
    <row r="260" spans="1:8" s="59" customFormat="1" x14ac:dyDescent="0.25">
      <c r="A260" s="55" t="s">
        <v>138</v>
      </c>
      <c r="B260" s="57">
        <v>256.76</v>
      </c>
      <c r="C260" s="57">
        <v>256.76</v>
      </c>
      <c r="D260" s="55" t="s">
        <v>139</v>
      </c>
      <c r="E260" s="60">
        <v>45086</v>
      </c>
      <c r="F260" s="58">
        <v>3795</v>
      </c>
      <c r="G260" s="58">
        <v>3748</v>
      </c>
      <c r="H260" s="58">
        <v>3539</v>
      </c>
    </row>
    <row r="261" spans="1:8" s="59" customFormat="1" x14ac:dyDescent="0.25">
      <c r="A261" s="55" t="s">
        <v>138</v>
      </c>
      <c r="B261" s="57">
        <v>138.31</v>
      </c>
      <c r="C261" s="57">
        <v>138.31</v>
      </c>
      <c r="D261" s="55" t="s">
        <v>139</v>
      </c>
      <c r="E261" s="60">
        <v>45087</v>
      </c>
      <c r="F261" s="58">
        <v>4750</v>
      </c>
      <c r="G261" s="58">
        <v>3729</v>
      </c>
      <c r="H261" s="58">
        <v>3546</v>
      </c>
    </row>
    <row r="262" spans="1:8" s="59" customFormat="1" x14ac:dyDescent="0.25">
      <c r="A262" s="55" t="s">
        <v>138</v>
      </c>
      <c r="B262" s="57">
        <v>197.44</v>
      </c>
      <c r="C262" s="57">
        <v>197.44</v>
      </c>
      <c r="D262" s="55" t="s">
        <v>139</v>
      </c>
      <c r="E262" s="60">
        <v>45088</v>
      </c>
      <c r="F262" s="58">
        <v>3384</v>
      </c>
      <c r="G262" s="58">
        <v>4203</v>
      </c>
      <c r="H262" s="58">
        <v>3991</v>
      </c>
    </row>
    <row r="263" spans="1:8" s="59" customFormat="1" x14ac:dyDescent="0.25">
      <c r="A263" s="55" t="s">
        <v>138</v>
      </c>
      <c r="B263" s="57">
        <v>168.05</v>
      </c>
      <c r="C263" s="57">
        <v>168.05</v>
      </c>
      <c r="D263" s="55" t="s">
        <v>139</v>
      </c>
      <c r="E263" s="60">
        <v>45089</v>
      </c>
      <c r="F263" s="58">
        <v>3154</v>
      </c>
      <c r="G263" s="58">
        <v>2897</v>
      </c>
      <c r="H263" s="58">
        <v>2724</v>
      </c>
    </row>
    <row r="264" spans="1:8" s="59" customFormat="1" x14ac:dyDescent="0.25">
      <c r="A264" s="55" t="s">
        <v>138</v>
      </c>
      <c r="B264" s="57">
        <v>79.010000000000005</v>
      </c>
      <c r="C264" s="57">
        <v>79.010000000000005</v>
      </c>
      <c r="D264" s="55" t="s">
        <v>139</v>
      </c>
      <c r="E264" s="60">
        <v>45090</v>
      </c>
      <c r="F264" s="58">
        <v>4750</v>
      </c>
      <c r="G264" s="58">
        <v>3569</v>
      </c>
      <c r="H264" s="58">
        <v>3395</v>
      </c>
    </row>
    <row r="265" spans="1:8" s="59" customFormat="1" x14ac:dyDescent="0.25">
      <c r="A265" s="55" t="s">
        <v>138</v>
      </c>
      <c r="B265" s="57">
        <v>210.52</v>
      </c>
      <c r="C265" s="57">
        <v>210.52</v>
      </c>
      <c r="D265" s="55" t="s">
        <v>139</v>
      </c>
      <c r="E265" s="60">
        <v>45092</v>
      </c>
      <c r="F265" s="58">
        <v>3181</v>
      </c>
      <c r="G265" s="58">
        <v>3654</v>
      </c>
      <c r="H265" s="58">
        <v>3435</v>
      </c>
    </row>
    <row r="266" spans="1:8" s="59" customFormat="1" x14ac:dyDescent="0.25">
      <c r="A266" s="55" t="s">
        <v>138</v>
      </c>
      <c r="B266" s="57">
        <v>324.24</v>
      </c>
      <c r="C266" s="57">
        <v>324.24</v>
      </c>
      <c r="D266" s="55" t="s">
        <v>139</v>
      </c>
      <c r="E266" s="60">
        <v>45093</v>
      </c>
      <c r="F266" s="58">
        <v>3811</v>
      </c>
      <c r="G266" s="58">
        <v>3493</v>
      </c>
      <c r="H266" s="58">
        <v>3309</v>
      </c>
    </row>
    <row r="267" spans="1:8" s="59" customFormat="1" x14ac:dyDescent="0.25">
      <c r="A267" s="55" t="s">
        <v>138</v>
      </c>
      <c r="B267" s="57">
        <v>130.08000000000001</v>
      </c>
      <c r="C267" s="57">
        <v>130.08000000000001</v>
      </c>
      <c r="D267" s="55" t="s">
        <v>139</v>
      </c>
      <c r="E267" s="60">
        <v>45094</v>
      </c>
      <c r="F267" s="58">
        <v>4750</v>
      </c>
      <c r="G267" s="58">
        <v>4251</v>
      </c>
      <c r="H267" s="58">
        <v>4123</v>
      </c>
    </row>
    <row r="268" spans="1:8" s="59" customFormat="1" x14ac:dyDescent="0.25">
      <c r="A268" s="55" t="s">
        <v>138</v>
      </c>
      <c r="B268" s="57">
        <v>47.23</v>
      </c>
      <c r="C268" s="57">
        <v>47.23</v>
      </c>
      <c r="D268" s="55" t="s">
        <v>139</v>
      </c>
      <c r="E268" s="60">
        <v>45095</v>
      </c>
      <c r="F268" s="58">
        <v>4750</v>
      </c>
      <c r="G268" s="58">
        <v>4040</v>
      </c>
      <c r="H268" s="58">
        <v>3862</v>
      </c>
    </row>
    <row r="269" spans="1:8" s="59" customFormat="1" x14ac:dyDescent="0.25">
      <c r="A269" s="55" t="s">
        <v>138</v>
      </c>
      <c r="B269" s="57">
        <v>236.58</v>
      </c>
      <c r="C269" s="57">
        <v>236.58</v>
      </c>
      <c r="D269" s="55" t="s">
        <v>139</v>
      </c>
      <c r="E269" s="60">
        <v>45096</v>
      </c>
      <c r="F269" s="58">
        <v>3255</v>
      </c>
      <c r="G269" s="58">
        <v>3167</v>
      </c>
      <c r="H269" s="58">
        <v>2990</v>
      </c>
    </row>
    <row r="270" spans="1:8" s="59" customFormat="1" x14ac:dyDescent="0.25">
      <c r="A270" s="55" t="s">
        <v>138</v>
      </c>
      <c r="B270" s="57">
        <v>236.84</v>
      </c>
      <c r="C270" s="57">
        <v>236.84</v>
      </c>
      <c r="D270" s="55" t="s">
        <v>139</v>
      </c>
      <c r="E270" s="60">
        <v>45097</v>
      </c>
      <c r="F270" s="58">
        <v>5249</v>
      </c>
      <c r="G270" s="58">
        <v>4860</v>
      </c>
      <c r="H270" s="58">
        <v>4713</v>
      </c>
    </row>
    <row r="271" spans="1:8" s="59" customFormat="1" x14ac:dyDescent="0.25">
      <c r="A271" s="55" t="s">
        <v>138</v>
      </c>
      <c r="B271" s="57">
        <v>276.61</v>
      </c>
      <c r="C271" s="57">
        <v>276.61</v>
      </c>
      <c r="D271" s="55" t="s">
        <v>139</v>
      </c>
      <c r="E271" s="60">
        <v>45099</v>
      </c>
      <c r="F271" s="58">
        <v>3416</v>
      </c>
      <c r="G271" s="58">
        <v>3479</v>
      </c>
      <c r="H271" s="58">
        <v>3241</v>
      </c>
    </row>
    <row r="272" spans="1:8" s="59" customFormat="1" x14ac:dyDescent="0.25">
      <c r="A272" s="55" t="s">
        <v>138</v>
      </c>
      <c r="B272" s="57">
        <v>156.97</v>
      </c>
      <c r="C272" s="57">
        <v>156.97</v>
      </c>
      <c r="D272" s="55" t="s">
        <v>139</v>
      </c>
      <c r="E272" s="60">
        <v>45100</v>
      </c>
      <c r="F272" s="58">
        <v>4750</v>
      </c>
      <c r="G272" s="58">
        <v>3563</v>
      </c>
      <c r="H272" s="58">
        <v>3278</v>
      </c>
    </row>
    <row r="273" spans="1:42" s="59" customFormat="1" x14ac:dyDescent="0.25">
      <c r="A273" s="55" t="s">
        <v>138</v>
      </c>
      <c r="B273" s="57">
        <v>248.65</v>
      </c>
      <c r="C273" s="57">
        <v>248.65</v>
      </c>
      <c r="D273" s="55" t="s">
        <v>139</v>
      </c>
      <c r="E273" s="60">
        <v>45101</v>
      </c>
      <c r="F273" s="58">
        <v>4581</v>
      </c>
      <c r="G273" s="58">
        <v>3683</v>
      </c>
      <c r="H273" s="58">
        <v>3302</v>
      </c>
    </row>
    <row r="274" spans="1:42" s="59" customFormat="1" x14ac:dyDescent="0.25">
      <c r="A274" s="55" t="s">
        <v>138</v>
      </c>
      <c r="B274" s="57">
        <v>217.09</v>
      </c>
      <c r="C274" s="57">
        <v>217.09</v>
      </c>
      <c r="D274" s="55" t="s">
        <v>139</v>
      </c>
      <c r="E274" s="60">
        <v>45102</v>
      </c>
      <c r="F274" s="58">
        <v>3715</v>
      </c>
      <c r="G274" s="58">
        <v>3215</v>
      </c>
      <c r="H274" s="58">
        <v>2874</v>
      </c>
    </row>
    <row r="275" spans="1:42" s="59" customFormat="1" x14ac:dyDescent="0.25">
      <c r="A275" s="55" t="s">
        <v>138</v>
      </c>
      <c r="B275" s="57">
        <v>200.67</v>
      </c>
      <c r="C275" s="57">
        <v>200.67</v>
      </c>
      <c r="D275" s="55" t="s">
        <v>139</v>
      </c>
      <c r="E275" s="60">
        <v>45103</v>
      </c>
      <c r="F275" s="58">
        <v>4400</v>
      </c>
      <c r="G275" s="58">
        <v>3964</v>
      </c>
      <c r="H275" s="58">
        <v>3659</v>
      </c>
    </row>
    <row r="276" spans="1:42" s="59" customFormat="1" x14ac:dyDescent="0.25">
      <c r="A276" s="55" t="s">
        <v>138</v>
      </c>
      <c r="B276" s="57">
        <v>286.27</v>
      </c>
      <c r="C276" s="57">
        <v>286.27</v>
      </c>
      <c r="D276" s="55" t="s">
        <v>139</v>
      </c>
      <c r="E276" s="60">
        <v>45104</v>
      </c>
      <c r="F276" s="58">
        <v>4370</v>
      </c>
      <c r="G276" s="58">
        <v>2753</v>
      </c>
      <c r="H276" s="58">
        <v>2497</v>
      </c>
    </row>
    <row r="277" spans="1:42" s="59" customFormat="1" x14ac:dyDescent="0.25">
      <c r="A277" s="55" t="s">
        <v>138</v>
      </c>
      <c r="B277" s="57">
        <v>47.28</v>
      </c>
      <c r="C277" s="57">
        <v>47.28</v>
      </c>
      <c r="D277" s="55" t="s">
        <v>139</v>
      </c>
      <c r="E277" s="60">
        <v>45106</v>
      </c>
      <c r="F277" s="58">
        <v>4750</v>
      </c>
      <c r="G277" s="58">
        <v>3639</v>
      </c>
      <c r="H277" s="58">
        <v>3305</v>
      </c>
    </row>
    <row r="278" spans="1:42" s="64" customFormat="1" x14ac:dyDescent="0.25">
      <c r="A278" s="61" t="s">
        <v>145</v>
      </c>
      <c r="B278" s="62" t="s">
        <v>115</v>
      </c>
      <c r="C278" s="63">
        <f>SUM(C2:C277)</f>
        <v>782929.37000000046</v>
      </c>
      <c r="D278" s="62" t="s">
        <v>115</v>
      </c>
      <c r="E278" s="62" t="s">
        <v>115</v>
      </c>
      <c r="F278" s="159">
        <f>IF($C$278=0,0,ROUND(SUMPRODUCT($C$2:$C$277,F2:F277)/$C$278,2))</f>
        <v>3919.93</v>
      </c>
      <c r="G278" s="159">
        <f>IF($C$278=0,0,ROUND(SUMPRODUCT($C$2:$C$277,G2:G277)/$C$278,2))</f>
        <v>3642.2</v>
      </c>
      <c r="H278" s="159">
        <f>IF($C$278=0,0,ROUND(SUMPRODUCT($C$2:$C$277,H2:H277)/$C$278,2))</f>
        <v>3380.12</v>
      </c>
    </row>
    <row r="279" spans="1:42" s="67" customFormat="1" x14ac:dyDescent="0.25">
      <c r="A279" s="65"/>
      <c r="B279" s="65"/>
      <c r="C279" s="66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5"/>
      <c r="AH279" s="65"/>
      <c r="AI279" s="65"/>
      <c r="AJ279" s="65"/>
      <c r="AK279" s="65"/>
      <c r="AL279" s="65"/>
      <c r="AM279" s="65"/>
      <c r="AN279" s="65"/>
      <c r="AO279" s="65"/>
      <c r="AP279" s="65"/>
    </row>
  </sheetData>
  <autoFilter ref="A1:H277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SheetLayoutView="100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8" defaultRowHeight="12.75" x14ac:dyDescent="0.25"/>
  <cols>
    <col min="1" max="1" width="52.2851562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146</v>
      </c>
      <c r="B2" s="56" t="s">
        <v>115</v>
      </c>
      <c r="C2" s="57">
        <v>0</v>
      </c>
      <c r="D2" s="56" t="s">
        <v>115</v>
      </c>
      <c r="E2" s="56" t="s">
        <v>115</v>
      </c>
      <c r="F2" s="161">
        <v>0</v>
      </c>
      <c r="G2" s="161">
        <v>0</v>
      </c>
      <c r="H2" s="161">
        <v>0</v>
      </c>
    </row>
    <row r="3" spans="1:8" s="59" customFormat="1" x14ac:dyDescent="0.25">
      <c r="A3" s="55" t="s">
        <v>147</v>
      </c>
      <c r="B3" s="57">
        <v>65.650000000000006</v>
      </c>
      <c r="C3" s="57">
        <v>65.650000000000006</v>
      </c>
      <c r="D3" s="55">
        <v>161001252</v>
      </c>
      <c r="E3" s="60">
        <v>45267</v>
      </c>
      <c r="F3" s="161">
        <v>3863</v>
      </c>
      <c r="G3" s="161">
        <v>4547</v>
      </c>
      <c r="H3" s="161">
        <v>4045</v>
      </c>
    </row>
    <row r="4" spans="1:8" s="59" customFormat="1" x14ac:dyDescent="0.25">
      <c r="A4" s="55" t="s">
        <v>147</v>
      </c>
      <c r="B4" s="57">
        <v>3987.02</v>
      </c>
      <c r="C4" s="57">
        <v>3987.02</v>
      </c>
      <c r="D4" s="55">
        <v>161001212</v>
      </c>
      <c r="E4" s="60">
        <v>45358</v>
      </c>
      <c r="F4" s="161">
        <v>4478</v>
      </c>
      <c r="G4" s="161">
        <v>3815</v>
      </c>
      <c r="H4" s="161">
        <v>3495</v>
      </c>
    </row>
    <row r="5" spans="1:8" s="59" customFormat="1" x14ac:dyDescent="0.25">
      <c r="A5" s="55" t="s">
        <v>147</v>
      </c>
      <c r="B5" s="57">
        <v>4019.2</v>
      </c>
      <c r="C5" s="57">
        <v>4019.2</v>
      </c>
      <c r="D5" s="55">
        <v>161001324</v>
      </c>
      <c r="E5" s="60">
        <v>45358</v>
      </c>
      <c r="F5" s="161">
        <v>4093</v>
      </c>
      <c r="G5" s="161">
        <v>4762</v>
      </c>
      <c r="H5" s="161">
        <v>4345</v>
      </c>
    </row>
    <row r="6" spans="1:8" s="59" customFormat="1" x14ac:dyDescent="0.25">
      <c r="A6" s="55" t="s">
        <v>147</v>
      </c>
      <c r="B6" s="57">
        <v>3694.49</v>
      </c>
      <c r="C6" s="57">
        <v>3694.49</v>
      </c>
      <c r="D6" s="55">
        <v>161011939</v>
      </c>
      <c r="E6" s="60">
        <v>45358</v>
      </c>
      <c r="F6" s="161">
        <v>4230</v>
      </c>
      <c r="G6" s="161">
        <v>4283</v>
      </c>
      <c r="H6" s="161">
        <v>3903</v>
      </c>
    </row>
    <row r="7" spans="1:8" s="59" customFormat="1" x14ac:dyDescent="0.25">
      <c r="A7" s="55" t="s">
        <v>148</v>
      </c>
      <c r="B7" s="57">
        <v>3929.55</v>
      </c>
      <c r="C7" s="57">
        <v>3929.55</v>
      </c>
      <c r="D7" s="55">
        <v>462000156</v>
      </c>
      <c r="E7" s="60">
        <v>45358</v>
      </c>
      <c r="F7" s="161">
        <v>3629</v>
      </c>
      <c r="G7" s="161">
        <v>3798</v>
      </c>
      <c r="H7" s="161">
        <v>3456</v>
      </c>
    </row>
    <row r="8" spans="1:8" s="59" customFormat="1" x14ac:dyDescent="0.25">
      <c r="A8" s="55" t="s">
        <v>147</v>
      </c>
      <c r="B8" s="57">
        <v>3860.37</v>
      </c>
      <c r="C8" s="57">
        <v>3860.37</v>
      </c>
      <c r="D8" s="55">
        <v>161001213</v>
      </c>
      <c r="E8" s="60">
        <v>45359</v>
      </c>
      <c r="F8" s="161">
        <v>4478</v>
      </c>
      <c r="G8" s="161">
        <v>3815</v>
      </c>
      <c r="H8" s="161">
        <v>3495</v>
      </c>
    </row>
    <row r="9" spans="1:8" s="59" customFormat="1" x14ac:dyDescent="0.25">
      <c r="A9" s="55" t="s">
        <v>148</v>
      </c>
      <c r="B9" s="57">
        <v>3641.1</v>
      </c>
      <c r="C9" s="57">
        <v>3641.1</v>
      </c>
      <c r="D9" s="55">
        <v>161000720</v>
      </c>
      <c r="E9" s="60">
        <v>45362</v>
      </c>
      <c r="F9" s="161">
        <v>3508</v>
      </c>
      <c r="G9" s="161">
        <v>4394</v>
      </c>
      <c r="H9" s="161">
        <v>3977</v>
      </c>
    </row>
    <row r="10" spans="1:8" s="59" customFormat="1" x14ac:dyDescent="0.25">
      <c r="A10" s="55" t="s">
        <v>147</v>
      </c>
      <c r="B10" s="57">
        <v>4027.36</v>
      </c>
      <c r="C10" s="57">
        <v>4027.36</v>
      </c>
      <c r="D10" s="55">
        <v>161001325</v>
      </c>
      <c r="E10" s="60">
        <v>45362</v>
      </c>
      <c r="F10" s="161">
        <v>4093</v>
      </c>
      <c r="G10" s="161">
        <v>4762</v>
      </c>
      <c r="H10" s="161">
        <v>4345</v>
      </c>
    </row>
    <row r="11" spans="1:8" s="59" customFormat="1" x14ac:dyDescent="0.25">
      <c r="A11" s="55" t="s">
        <v>148</v>
      </c>
      <c r="B11" s="57">
        <v>3994.85</v>
      </c>
      <c r="C11" s="57">
        <v>3994.85</v>
      </c>
      <c r="D11" s="55">
        <v>161000721</v>
      </c>
      <c r="E11" s="60">
        <v>45363</v>
      </c>
      <c r="F11" s="161">
        <v>3508</v>
      </c>
      <c r="G11" s="161">
        <v>4394</v>
      </c>
      <c r="H11" s="161">
        <v>3977</v>
      </c>
    </row>
    <row r="12" spans="1:8" s="59" customFormat="1" x14ac:dyDescent="0.25">
      <c r="A12" s="55" t="s">
        <v>147</v>
      </c>
      <c r="B12" s="57">
        <v>3995.75</v>
      </c>
      <c r="C12" s="57">
        <v>3995.75</v>
      </c>
      <c r="D12" s="55">
        <v>141000107</v>
      </c>
      <c r="E12" s="60">
        <v>45364</v>
      </c>
      <c r="F12" s="161">
        <v>4093</v>
      </c>
      <c r="G12" s="161">
        <v>3921</v>
      </c>
      <c r="H12" s="161">
        <v>3576</v>
      </c>
    </row>
    <row r="13" spans="1:8" s="59" customFormat="1" x14ac:dyDescent="0.25">
      <c r="A13" s="55" t="s">
        <v>147</v>
      </c>
      <c r="B13" s="57">
        <v>4105.3999999999996</v>
      </c>
      <c r="C13" s="57">
        <v>4105.3999999999996</v>
      </c>
      <c r="D13" s="55">
        <v>161001216</v>
      </c>
      <c r="E13" s="60">
        <v>45364</v>
      </c>
      <c r="F13" s="161">
        <v>4478</v>
      </c>
      <c r="G13" s="161">
        <v>4122</v>
      </c>
      <c r="H13" s="161">
        <v>3730</v>
      </c>
    </row>
    <row r="14" spans="1:8" s="59" customFormat="1" x14ac:dyDescent="0.25">
      <c r="A14" s="55" t="s">
        <v>148</v>
      </c>
      <c r="B14" s="57">
        <v>3823.9</v>
      </c>
      <c r="C14" s="57">
        <v>3823.9</v>
      </c>
      <c r="D14" s="55">
        <v>462000162</v>
      </c>
      <c r="E14" s="60">
        <v>45364</v>
      </c>
      <c r="F14" s="161">
        <v>3629</v>
      </c>
      <c r="G14" s="161">
        <v>3798</v>
      </c>
      <c r="H14" s="161">
        <v>3456</v>
      </c>
    </row>
    <row r="15" spans="1:8" s="59" customFormat="1" x14ac:dyDescent="0.25">
      <c r="A15" s="55" t="s">
        <v>148</v>
      </c>
      <c r="B15" s="57">
        <v>3872.25</v>
      </c>
      <c r="C15" s="57">
        <v>3872.25</v>
      </c>
      <c r="D15" s="55">
        <v>462000163</v>
      </c>
      <c r="E15" s="60">
        <v>45365</v>
      </c>
      <c r="F15" s="161">
        <v>3629</v>
      </c>
      <c r="G15" s="161">
        <v>4213</v>
      </c>
      <c r="H15" s="161">
        <v>3874</v>
      </c>
    </row>
    <row r="16" spans="1:8" s="59" customFormat="1" x14ac:dyDescent="0.25">
      <c r="A16" s="55" t="s">
        <v>148</v>
      </c>
      <c r="B16" s="57">
        <v>3849.75</v>
      </c>
      <c r="C16" s="57">
        <v>3849.75</v>
      </c>
      <c r="D16" s="55">
        <v>161000722</v>
      </c>
      <c r="E16" s="60">
        <v>45366</v>
      </c>
      <c r="F16" s="161">
        <v>3508</v>
      </c>
      <c r="G16" s="161">
        <v>4108</v>
      </c>
      <c r="H16" s="161">
        <v>3775</v>
      </c>
    </row>
    <row r="17" spans="1:8" s="59" customFormat="1" x14ac:dyDescent="0.25">
      <c r="A17" s="55" t="s">
        <v>148</v>
      </c>
      <c r="B17" s="57">
        <v>3593.23</v>
      </c>
      <c r="C17" s="57">
        <v>3593.23</v>
      </c>
      <c r="D17" s="55">
        <v>161000723</v>
      </c>
      <c r="E17" s="60">
        <v>45366</v>
      </c>
      <c r="F17" s="161">
        <v>3508</v>
      </c>
      <c r="G17" s="161">
        <v>4143</v>
      </c>
      <c r="H17" s="161">
        <v>3799</v>
      </c>
    </row>
    <row r="18" spans="1:8" s="59" customFormat="1" x14ac:dyDescent="0.25">
      <c r="A18" s="55" t="s">
        <v>148</v>
      </c>
      <c r="B18" s="57">
        <v>3946.34</v>
      </c>
      <c r="C18" s="57">
        <v>3946.34</v>
      </c>
      <c r="D18" s="55">
        <v>462000164</v>
      </c>
      <c r="E18" s="60">
        <v>45366</v>
      </c>
      <c r="F18" s="161">
        <v>3629</v>
      </c>
      <c r="G18" s="161">
        <v>4139</v>
      </c>
      <c r="H18" s="161">
        <v>3829</v>
      </c>
    </row>
    <row r="19" spans="1:8" s="59" customFormat="1" x14ac:dyDescent="0.25">
      <c r="A19" s="55" t="s">
        <v>148</v>
      </c>
      <c r="B19" s="57">
        <v>3965.35</v>
      </c>
      <c r="C19" s="57">
        <v>3965.35</v>
      </c>
      <c r="D19" s="55">
        <v>462000165</v>
      </c>
      <c r="E19" s="60">
        <v>45367</v>
      </c>
      <c r="F19" s="161">
        <v>3629</v>
      </c>
      <c r="G19" s="161">
        <v>3783</v>
      </c>
      <c r="H19" s="161">
        <v>3554</v>
      </c>
    </row>
    <row r="20" spans="1:8" s="59" customFormat="1" x14ac:dyDescent="0.25">
      <c r="A20" s="55" t="s">
        <v>148</v>
      </c>
      <c r="B20" s="57">
        <v>3817.3</v>
      </c>
      <c r="C20" s="57">
        <v>3817.3</v>
      </c>
      <c r="D20" s="55">
        <v>161000724</v>
      </c>
      <c r="E20" s="60">
        <v>45368</v>
      </c>
      <c r="F20" s="161">
        <v>3508</v>
      </c>
      <c r="G20" s="161">
        <v>4309</v>
      </c>
      <c r="H20" s="161">
        <v>3897</v>
      </c>
    </row>
    <row r="21" spans="1:8" s="59" customFormat="1" x14ac:dyDescent="0.25">
      <c r="A21" s="55" t="s">
        <v>147</v>
      </c>
      <c r="B21" s="57">
        <v>4004.5</v>
      </c>
      <c r="C21" s="57">
        <v>4004.5</v>
      </c>
      <c r="D21" s="55">
        <v>161001336</v>
      </c>
      <c r="E21" s="60">
        <v>45368</v>
      </c>
      <c r="F21" s="161">
        <v>4093</v>
      </c>
      <c r="G21" s="161">
        <v>4698</v>
      </c>
      <c r="H21" s="161">
        <v>4208</v>
      </c>
    </row>
    <row r="22" spans="1:8" s="59" customFormat="1" x14ac:dyDescent="0.25">
      <c r="A22" s="55" t="s">
        <v>148</v>
      </c>
      <c r="B22" s="57">
        <v>3857.15</v>
      </c>
      <c r="C22" s="57">
        <v>3857.15</v>
      </c>
      <c r="D22" s="55">
        <v>462000166</v>
      </c>
      <c r="E22" s="60">
        <v>45368</v>
      </c>
      <c r="F22" s="161">
        <v>3629</v>
      </c>
      <c r="G22" s="161">
        <v>3952</v>
      </c>
      <c r="H22" s="161">
        <v>3587</v>
      </c>
    </row>
    <row r="23" spans="1:8" s="59" customFormat="1" x14ac:dyDescent="0.25">
      <c r="A23" s="55" t="s">
        <v>148</v>
      </c>
      <c r="B23" s="57">
        <v>3872.01</v>
      </c>
      <c r="C23" s="57">
        <v>3872.01</v>
      </c>
      <c r="D23" s="55">
        <v>161000725</v>
      </c>
      <c r="E23" s="60">
        <v>45370</v>
      </c>
      <c r="F23" s="161">
        <v>3508</v>
      </c>
      <c r="G23" s="161">
        <v>4241</v>
      </c>
      <c r="H23" s="161">
        <v>3905</v>
      </c>
    </row>
    <row r="24" spans="1:8" s="59" customFormat="1" x14ac:dyDescent="0.25">
      <c r="A24" s="55" t="s">
        <v>148</v>
      </c>
      <c r="B24" s="57">
        <v>3687</v>
      </c>
      <c r="C24" s="57">
        <v>3687</v>
      </c>
      <c r="D24" s="55">
        <v>161000726</v>
      </c>
      <c r="E24" s="60">
        <v>45371</v>
      </c>
      <c r="F24" s="161">
        <v>3508</v>
      </c>
      <c r="G24" s="161">
        <v>4018</v>
      </c>
      <c r="H24" s="161">
        <v>3722</v>
      </c>
    </row>
    <row r="25" spans="1:8" s="59" customFormat="1" x14ac:dyDescent="0.25">
      <c r="A25" s="55" t="s">
        <v>148</v>
      </c>
      <c r="B25" s="57">
        <v>3621.35</v>
      </c>
      <c r="C25" s="57">
        <v>3621.35</v>
      </c>
      <c r="D25" s="55">
        <v>161000727</v>
      </c>
      <c r="E25" s="60">
        <v>45374</v>
      </c>
      <c r="F25" s="161">
        <v>3508</v>
      </c>
      <c r="G25" s="161">
        <v>4271</v>
      </c>
      <c r="H25" s="161">
        <v>3867</v>
      </c>
    </row>
    <row r="26" spans="1:8" s="59" customFormat="1" x14ac:dyDescent="0.25">
      <c r="A26" s="55" t="s">
        <v>184</v>
      </c>
      <c r="B26" s="57">
        <v>3603.41</v>
      </c>
      <c r="C26" s="57">
        <v>3487.35</v>
      </c>
      <c r="D26" s="55">
        <v>161004888</v>
      </c>
      <c r="E26" s="60">
        <v>45376</v>
      </c>
      <c r="F26" s="161">
        <v>4348</v>
      </c>
      <c r="G26" s="161">
        <v>3330</v>
      </c>
      <c r="H26" s="161">
        <v>2943</v>
      </c>
    </row>
    <row r="27" spans="1:8" s="59" customFormat="1" x14ac:dyDescent="0.25">
      <c r="A27" s="55" t="s">
        <v>148</v>
      </c>
      <c r="B27" s="57">
        <v>3669.25</v>
      </c>
      <c r="C27" s="57">
        <v>3669.25</v>
      </c>
      <c r="D27" s="55">
        <v>161000735</v>
      </c>
      <c r="E27" s="60">
        <v>45378</v>
      </c>
      <c r="F27" s="161">
        <v>3508</v>
      </c>
      <c r="G27" s="161">
        <v>4309</v>
      </c>
      <c r="H27" s="161">
        <v>3902</v>
      </c>
    </row>
    <row r="28" spans="1:8" s="59" customFormat="1" x14ac:dyDescent="0.25">
      <c r="A28" s="55" t="s">
        <v>148</v>
      </c>
      <c r="B28" s="57">
        <v>3844.55</v>
      </c>
      <c r="C28" s="57">
        <v>3844.55</v>
      </c>
      <c r="D28" s="55">
        <v>161000736</v>
      </c>
      <c r="E28" s="60">
        <v>45378</v>
      </c>
      <c r="F28" s="161">
        <v>3508</v>
      </c>
      <c r="G28" s="161">
        <v>4375</v>
      </c>
      <c r="H28" s="161">
        <v>3973</v>
      </c>
    </row>
    <row r="29" spans="1:8" s="59" customFormat="1" x14ac:dyDescent="0.25">
      <c r="A29" s="55" t="s">
        <v>148</v>
      </c>
      <c r="B29" s="57">
        <v>3587.87</v>
      </c>
      <c r="C29" s="57">
        <v>3587.87</v>
      </c>
      <c r="D29" s="55">
        <v>161000737</v>
      </c>
      <c r="E29" s="60">
        <v>45378</v>
      </c>
      <c r="F29" s="161">
        <v>3508</v>
      </c>
      <c r="G29" s="161">
        <v>4305</v>
      </c>
      <c r="H29" s="161">
        <v>3914</v>
      </c>
    </row>
    <row r="30" spans="1:8" s="59" customFormat="1" x14ac:dyDescent="0.25">
      <c r="A30" s="55" t="s">
        <v>184</v>
      </c>
      <c r="B30" s="57">
        <v>3633.67</v>
      </c>
      <c r="C30" s="57">
        <v>3559</v>
      </c>
      <c r="D30" s="55">
        <v>161004889</v>
      </c>
      <c r="E30" s="60">
        <v>45378</v>
      </c>
      <c r="F30" s="161">
        <v>4393</v>
      </c>
      <c r="G30" s="161">
        <v>3354</v>
      </c>
      <c r="H30" s="161">
        <v>2948</v>
      </c>
    </row>
    <row r="31" spans="1:8" s="59" customFormat="1" x14ac:dyDescent="0.25">
      <c r="A31" s="55" t="s">
        <v>148</v>
      </c>
      <c r="B31" s="57">
        <v>3558.97</v>
      </c>
      <c r="C31" s="57">
        <v>3558.97</v>
      </c>
      <c r="D31" s="55">
        <v>161000738</v>
      </c>
      <c r="E31" s="60">
        <v>45379</v>
      </c>
      <c r="F31" s="161">
        <v>3508</v>
      </c>
      <c r="G31" s="161">
        <v>4181</v>
      </c>
      <c r="H31" s="161">
        <v>3844</v>
      </c>
    </row>
    <row r="32" spans="1:8" s="59" customFormat="1" x14ac:dyDescent="0.25">
      <c r="A32" s="55" t="s">
        <v>148</v>
      </c>
      <c r="B32" s="57">
        <v>3693.15</v>
      </c>
      <c r="C32" s="57">
        <v>3693.15</v>
      </c>
      <c r="D32" s="55">
        <v>161000739</v>
      </c>
      <c r="E32" s="60">
        <v>45379</v>
      </c>
      <c r="F32" s="161">
        <v>3508</v>
      </c>
      <c r="G32" s="161">
        <v>4309</v>
      </c>
      <c r="H32" s="161">
        <v>3885</v>
      </c>
    </row>
    <row r="33" spans="1:8" s="59" customFormat="1" x14ac:dyDescent="0.25">
      <c r="A33" s="55" t="s">
        <v>148</v>
      </c>
      <c r="B33" s="57">
        <v>3649.15</v>
      </c>
      <c r="C33" s="57">
        <v>3649.15</v>
      </c>
      <c r="D33" s="55">
        <v>161000743</v>
      </c>
      <c r="E33" s="60">
        <v>45379</v>
      </c>
      <c r="F33" s="161">
        <v>3508</v>
      </c>
      <c r="G33" s="161">
        <v>3989</v>
      </c>
      <c r="H33" s="161">
        <v>3603</v>
      </c>
    </row>
    <row r="34" spans="1:8" s="59" customFormat="1" x14ac:dyDescent="0.25">
      <c r="A34" s="55" t="s">
        <v>184</v>
      </c>
      <c r="B34" s="57">
        <v>3676.15</v>
      </c>
      <c r="C34" s="57">
        <v>3616.81</v>
      </c>
      <c r="D34" s="55">
        <v>161004894</v>
      </c>
      <c r="E34" s="60">
        <v>45380</v>
      </c>
      <c r="F34" s="161">
        <v>3744</v>
      </c>
      <c r="G34" s="161">
        <v>3324</v>
      </c>
      <c r="H34" s="161">
        <v>3045</v>
      </c>
    </row>
    <row r="35" spans="1:8" s="59" customFormat="1" x14ac:dyDescent="0.25">
      <c r="A35" s="55" t="s">
        <v>184</v>
      </c>
      <c r="B35" s="57">
        <v>3735.02</v>
      </c>
      <c r="C35" s="57">
        <v>3676.35</v>
      </c>
      <c r="D35" s="55">
        <v>161004896</v>
      </c>
      <c r="E35" s="60">
        <v>45380</v>
      </c>
      <c r="F35" s="161">
        <v>3815</v>
      </c>
      <c r="G35" s="161">
        <v>3321</v>
      </c>
      <c r="H35" s="161">
        <v>2960</v>
      </c>
    </row>
    <row r="36" spans="1:8" s="64" customFormat="1" x14ac:dyDescent="0.25">
      <c r="A36" s="61" t="s">
        <v>145</v>
      </c>
      <c r="B36" s="62" t="s">
        <v>115</v>
      </c>
      <c r="C36" s="63">
        <f>SUM(C2:C35)</f>
        <v>121573.31999999999</v>
      </c>
      <c r="D36" s="62" t="s">
        <v>115</v>
      </c>
      <c r="E36" s="62" t="s">
        <v>115</v>
      </c>
      <c r="F36" s="164">
        <f>IF($C$36=0,0,ROUND(SUMPRODUCT($C$2:$C$35,F2:F35)/$C$36,0))</f>
        <v>3792</v>
      </c>
      <c r="G36" s="164">
        <f>IF($C$36=0,0,ROUND(SUMPRODUCT($C$2:$C$35,G2:G35)/$C$36,0))</f>
        <v>4086</v>
      </c>
      <c r="H36" s="164">
        <f>IF($C$36=0,0,ROUND(SUMPRODUCT($C$2:$C$35,H2:H35)/$C$36,0))</f>
        <v>3719</v>
      </c>
    </row>
  </sheetData>
  <autoFilter ref="A1:H35"/>
  <pageMargins left="0.7" right="0.7" top="0.75" bottom="0.75" header="0.5" footer="0.3"/>
  <pageSetup scale="69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SheetLayoutView="100" workbookViewId="0">
      <pane ySplit="1" topLeftCell="A8" activePane="bottomLeft" state="frozen"/>
      <selection activeCell="E26" sqref="E26"/>
      <selection pane="bottomLeft" activeCell="E26" sqref="E26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146</v>
      </c>
      <c r="B2" s="56" t="s">
        <v>115</v>
      </c>
      <c r="C2" s="57">
        <v>60675.590000000055</v>
      </c>
      <c r="D2" s="56" t="s">
        <v>115</v>
      </c>
      <c r="E2" s="56" t="s">
        <v>115</v>
      </c>
      <c r="F2" s="58">
        <v>3799.68</v>
      </c>
      <c r="G2" s="58">
        <v>4177.93</v>
      </c>
      <c r="H2" s="58">
        <v>3797.13</v>
      </c>
    </row>
    <row r="3" spans="1:8" s="59" customFormat="1" x14ac:dyDescent="0.25">
      <c r="A3" s="55" t="s">
        <v>148</v>
      </c>
      <c r="B3" s="57">
        <v>3760.39</v>
      </c>
      <c r="C3" s="57">
        <v>3760.39</v>
      </c>
      <c r="D3" s="55">
        <v>161000318</v>
      </c>
      <c r="E3" s="60">
        <v>45079</v>
      </c>
      <c r="F3" s="58">
        <v>3630</v>
      </c>
      <c r="G3" s="58">
        <v>4334</v>
      </c>
      <c r="H3" s="58">
        <v>3977</v>
      </c>
    </row>
    <row r="4" spans="1:8" s="59" customFormat="1" x14ac:dyDescent="0.25">
      <c r="A4" s="55" t="s">
        <v>148</v>
      </c>
      <c r="B4" s="57">
        <v>3488.85</v>
      </c>
      <c r="C4" s="57">
        <v>3488.85</v>
      </c>
      <c r="D4" s="55">
        <v>141000004</v>
      </c>
      <c r="E4" s="60">
        <v>45082</v>
      </c>
      <c r="F4" s="58">
        <v>3480</v>
      </c>
      <c r="G4" s="58">
        <v>3881</v>
      </c>
      <c r="H4" s="58">
        <v>3558</v>
      </c>
    </row>
    <row r="5" spans="1:8" s="59" customFormat="1" x14ac:dyDescent="0.25">
      <c r="A5" s="55" t="s">
        <v>148</v>
      </c>
      <c r="B5" s="57">
        <v>3755.65</v>
      </c>
      <c r="C5" s="57">
        <v>3755.65</v>
      </c>
      <c r="D5" s="55">
        <v>161000067</v>
      </c>
      <c r="E5" s="60">
        <v>45083</v>
      </c>
      <c r="F5" s="58">
        <v>3480</v>
      </c>
      <c r="G5" s="58">
        <v>4405</v>
      </c>
      <c r="H5" s="58">
        <v>3951</v>
      </c>
    </row>
    <row r="6" spans="1:8" s="59" customFormat="1" x14ac:dyDescent="0.25">
      <c r="A6" s="55" t="s">
        <v>148</v>
      </c>
      <c r="B6" s="57">
        <v>3919.15</v>
      </c>
      <c r="C6" s="57">
        <v>3919.15</v>
      </c>
      <c r="D6" s="55">
        <v>161000068</v>
      </c>
      <c r="E6" s="60">
        <v>45086</v>
      </c>
      <c r="F6" s="58">
        <v>3480</v>
      </c>
      <c r="G6" s="58">
        <v>4119</v>
      </c>
      <c r="H6" s="58">
        <v>3747</v>
      </c>
    </row>
    <row r="7" spans="1:8" s="59" customFormat="1" x14ac:dyDescent="0.25">
      <c r="A7" s="55" t="s">
        <v>148</v>
      </c>
      <c r="B7" s="57">
        <v>3410</v>
      </c>
      <c r="C7" s="57">
        <v>3410</v>
      </c>
      <c r="D7" s="55">
        <v>161000069</v>
      </c>
      <c r="E7" s="60">
        <v>45089</v>
      </c>
      <c r="F7" s="58">
        <v>3480</v>
      </c>
      <c r="G7" s="58">
        <v>4213</v>
      </c>
      <c r="H7" s="58">
        <v>3774</v>
      </c>
    </row>
    <row r="8" spans="1:8" s="59" customFormat="1" x14ac:dyDescent="0.25">
      <c r="A8" s="55" t="s">
        <v>148</v>
      </c>
      <c r="B8" s="57">
        <v>3770.59</v>
      </c>
      <c r="C8" s="57">
        <v>3770.59</v>
      </c>
      <c r="D8" s="55">
        <v>161000070</v>
      </c>
      <c r="E8" s="60">
        <v>45089</v>
      </c>
      <c r="F8" s="58">
        <v>3480</v>
      </c>
      <c r="G8" s="58">
        <v>4280</v>
      </c>
      <c r="H8" s="58">
        <v>3866</v>
      </c>
    </row>
    <row r="9" spans="1:8" s="59" customFormat="1" x14ac:dyDescent="0.25">
      <c r="A9" s="55" t="s">
        <v>148</v>
      </c>
      <c r="B9" s="57">
        <v>3743.71</v>
      </c>
      <c r="C9" s="57">
        <v>3743.71</v>
      </c>
      <c r="D9" s="55">
        <v>161000326</v>
      </c>
      <c r="E9" s="60">
        <v>45089</v>
      </c>
      <c r="F9" s="58">
        <v>3630</v>
      </c>
      <c r="G9" s="58">
        <v>4257</v>
      </c>
      <c r="H9" s="58">
        <v>3829</v>
      </c>
    </row>
    <row r="10" spans="1:8" s="59" customFormat="1" x14ac:dyDescent="0.25">
      <c r="A10" s="55" t="s">
        <v>148</v>
      </c>
      <c r="B10" s="57">
        <v>3717.66</v>
      </c>
      <c r="C10" s="57">
        <v>3717.66</v>
      </c>
      <c r="D10" s="55">
        <v>161000332</v>
      </c>
      <c r="E10" s="60">
        <v>45095</v>
      </c>
      <c r="F10" s="58">
        <v>3630</v>
      </c>
      <c r="G10" s="58">
        <v>4104</v>
      </c>
      <c r="H10" s="58">
        <v>3750</v>
      </c>
    </row>
    <row r="11" spans="1:8" s="59" customFormat="1" x14ac:dyDescent="0.25">
      <c r="A11" s="55" t="s">
        <v>148</v>
      </c>
      <c r="B11" s="57">
        <v>3268.05</v>
      </c>
      <c r="C11" s="57">
        <v>3268.05</v>
      </c>
      <c r="D11" s="55">
        <v>161000335</v>
      </c>
      <c r="E11" s="60">
        <v>45096</v>
      </c>
      <c r="F11" s="58">
        <v>3630</v>
      </c>
      <c r="G11" s="58">
        <v>4027</v>
      </c>
      <c r="H11" s="58">
        <v>3645</v>
      </c>
    </row>
    <row r="12" spans="1:8" s="59" customFormat="1" x14ac:dyDescent="0.25">
      <c r="A12" s="55" t="s">
        <v>148</v>
      </c>
      <c r="B12" s="57">
        <v>3777.67</v>
      </c>
      <c r="C12" s="57">
        <v>3777.67</v>
      </c>
      <c r="D12" s="55">
        <v>161000340</v>
      </c>
      <c r="E12" s="60">
        <v>45099</v>
      </c>
      <c r="F12" s="58">
        <v>3630</v>
      </c>
      <c r="G12" s="58">
        <v>4303</v>
      </c>
      <c r="H12" s="58">
        <v>3842</v>
      </c>
    </row>
    <row r="13" spans="1:8" s="59" customFormat="1" x14ac:dyDescent="0.25">
      <c r="A13" s="55" t="s">
        <v>148</v>
      </c>
      <c r="B13" s="57">
        <v>3810.31</v>
      </c>
      <c r="C13" s="57">
        <v>3810.31</v>
      </c>
      <c r="D13" s="55">
        <v>161000071</v>
      </c>
      <c r="E13" s="60">
        <v>45100</v>
      </c>
      <c r="F13" s="58">
        <v>3480</v>
      </c>
      <c r="G13" s="58">
        <v>4338</v>
      </c>
      <c r="H13" s="58">
        <v>3874</v>
      </c>
    </row>
    <row r="14" spans="1:8" s="59" customFormat="1" x14ac:dyDescent="0.25">
      <c r="A14" s="55" t="s">
        <v>148</v>
      </c>
      <c r="B14" s="57">
        <v>3073.15</v>
      </c>
      <c r="C14" s="57">
        <v>3073.15</v>
      </c>
      <c r="D14" s="55">
        <v>161000342</v>
      </c>
      <c r="E14" s="60">
        <v>45100</v>
      </c>
      <c r="F14" s="58">
        <v>3630</v>
      </c>
      <c r="G14" s="58">
        <v>4071</v>
      </c>
      <c r="H14" s="58">
        <v>3699</v>
      </c>
    </row>
    <row r="15" spans="1:8" s="59" customFormat="1" x14ac:dyDescent="0.25">
      <c r="A15" s="55" t="s">
        <v>148</v>
      </c>
      <c r="B15" s="57">
        <v>4095.48</v>
      </c>
      <c r="C15" s="57">
        <v>4095.48</v>
      </c>
      <c r="D15" s="55">
        <v>161000347</v>
      </c>
      <c r="E15" s="60">
        <v>45102</v>
      </c>
      <c r="F15" s="58">
        <v>3630</v>
      </c>
      <c r="G15" s="58">
        <v>4215</v>
      </c>
      <c r="H15" s="58">
        <v>3764</v>
      </c>
    </row>
    <row r="16" spans="1:8" s="59" customFormat="1" x14ac:dyDescent="0.25">
      <c r="A16" s="55" t="s">
        <v>148</v>
      </c>
      <c r="B16" s="57">
        <v>3716.6</v>
      </c>
      <c r="C16" s="57">
        <v>3716.6</v>
      </c>
      <c r="D16" s="55">
        <v>161000073</v>
      </c>
      <c r="E16" s="60">
        <v>45104</v>
      </c>
      <c r="F16" s="58">
        <v>3480</v>
      </c>
      <c r="G16" s="58">
        <v>4350</v>
      </c>
      <c r="H16" s="58">
        <v>3829</v>
      </c>
    </row>
    <row r="17" spans="1:8" s="59" customFormat="1" x14ac:dyDescent="0.25">
      <c r="A17" s="55" t="s">
        <v>147</v>
      </c>
      <c r="B17" s="57">
        <v>4045.94</v>
      </c>
      <c r="C17" s="57">
        <v>4045.94</v>
      </c>
      <c r="D17" s="55">
        <v>161001173</v>
      </c>
      <c r="E17" s="60">
        <v>45078</v>
      </c>
      <c r="F17" s="58">
        <v>4184</v>
      </c>
      <c r="G17" s="58">
        <v>4317</v>
      </c>
      <c r="H17" s="58">
        <v>3924</v>
      </c>
    </row>
    <row r="18" spans="1:8" s="59" customFormat="1" x14ac:dyDescent="0.25">
      <c r="A18" s="55" t="s">
        <v>147</v>
      </c>
      <c r="B18" s="57">
        <v>3633.45</v>
      </c>
      <c r="C18" s="57">
        <v>3633.45</v>
      </c>
      <c r="D18" s="55">
        <v>161010673</v>
      </c>
      <c r="E18" s="60">
        <v>45094</v>
      </c>
      <c r="F18" s="58">
        <v>4047</v>
      </c>
      <c r="G18" s="58">
        <v>4274</v>
      </c>
      <c r="H18" s="58">
        <v>3888</v>
      </c>
    </row>
    <row r="19" spans="1:8" s="59" customFormat="1" x14ac:dyDescent="0.25">
      <c r="A19" s="55" t="s">
        <v>149</v>
      </c>
      <c r="B19" s="57">
        <v>806.51</v>
      </c>
      <c r="C19" s="57">
        <v>806.51</v>
      </c>
      <c r="D19" s="55" t="s">
        <v>126</v>
      </c>
      <c r="E19" s="60">
        <v>45078</v>
      </c>
      <c r="F19" s="58">
        <v>4459</v>
      </c>
      <c r="G19" s="58">
        <v>3821</v>
      </c>
      <c r="H19" s="58">
        <v>3499</v>
      </c>
    </row>
    <row r="20" spans="1:8" s="59" customFormat="1" x14ac:dyDescent="0.25">
      <c r="A20" s="55" t="s">
        <v>149</v>
      </c>
      <c r="B20" s="57">
        <v>1002.43</v>
      </c>
      <c r="C20" s="57">
        <v>1002.43</v>
      </c>
      <c r="D20" s="55" t="s">
        <v>126</v>
      </c>
      <c r="E20" s="60">
        <v>45079</v>
      </c>
      <c r="F20" s="58">
        <v>4459</v>
      </c>
      <c r="G20" s="58">
        <v>4215</v>
      </c>
      <c r="H20" s="58">
        <v>3851</v>
      </c>
    </row>
    <row r="21" spans="1:8" s="59" customFormat="1" x14ac:dyDescent="0.25">
      <c r="A21" s="55" t="s">
        <v>149</v>
      </c>
      <c r="B21" s="57">
        <v>913.49</v>
      </c>
      <c r="C21" s="57">
        <v>913.49</v>
      </c>
      <c r="D21" s="55" t="s">
        <v>126</v>
      </c>
      <c r="E21" s="60">
        <v>45080</v>
      </c>
      <c r="F21" s="58">
        <v>4459</v>
      </c>
      <c r="G21" s="58">
        <v>4332</v>
      </c>
      <c r="H21" s="58">
        <v>3952</v>
      </c>
    </row>
    <row r="22" spans="1:8" s="59" customFormat="1" x14ac:dyDescent="0.25">
      <c r="A22" s="55" t="s">
        <v>149</v>
      </c>
      <c r="B22" s="57">
        <v>787.76</v>
      </c>
      <c r="C22" s="57">
        <v>787.76</v>
      </c>
      <c r="D22" s="55" t="s">
        <v>126</v>
      </c>
      <c r="E22" s="60">
        <v>45081</v>
      </c>
      <c r="F22" s="58">
        <v>4459</v>
      </c>
      <c r="G22" s="58">
        <v>4157</v>
      </c>
      <c r="H22" s="58">
        <v>3793</v>
      </c>
    </row>
    <row r="23" spans="1:8" s="59" customFormat="1" x14ac:dyDescent="0.25">
      <c r="A23" s="55" t="s">
        <v>149</v>
      </c>
      <c r="B23" s="57">
        <v>987.63</v>
      </c>
      <c r="C23" s="57">
        <v>987.63</v>
      </c>
      <c r="D23" s="55" t="s">
        <v>126</v>
      </c>
      <c r="E23" s="60">
        <v>45082</v>
      </c>
      <c r="F23" s="58">
        <v>4459</v>
      </c>
      <c r="G23" s="58">
        <v>4021</v>
      </c>
      <c r="H23" s="58">
        <v>3673</v>
      </c>
    </row>
    <row r="24" spans="1:8" s="59" customFormat="1" x14ac:dyDescent="0.25">
      <c r="A24" s="55" t="s">
        <v>149</v>
      </c>
      <c r="B24" s="57">
        <v>996.79</v>
      </c>
      <c r="C24" s="57">
        <v>996.79</v>
      </c>
      <c r="D24" s="55" t="s">
        <v>126</v>
      </c>
      <c r="E24" s="60">
        <v>45083</v>
      </c>
      <c r="F24" s="58">
        <v>4459</v>
      </c>
      <c r="G24" s="58">
        <v>4157</v>
      </c>
      <c r="H24" s="58">
        <v>3825</v>
      </c>
    </row>
    <row r="25" spans="1:8" s="59" customFormat="1" x14ac:dyDescent="0.25">
      <c r="A25" s="55" t="s">
        <v>149</v>
      </c>
      <c r="B25" s="57">
        <v>1073.6300000000001</v>
      </c>
      <c r="C25" s="57">
        <v>1073.6300000000001</v>
      </c>
      <c r="D25" s="55" t="s">
        <v>126</v>
      </c>
      <c r="E25" s="60">
        <v>45084</v>
      </c>
      <c r="F25" s="58">
        <v>4459</v>
      </c>
      <c r="G25" s="58">
        <v>4195</v>
      </c>
      <c r="H25" s="58">
        <v>3836</v>
      </c>
    </row>
    <row r="26" spans="1:8" s="59" customFormat="1" x14ac:dyDescent="0.25">
      <c r="A26" s="55" t="s">
        <v>149</v>
      </c>
      <c r="B26" s="57">
        <v>811.04</v>
      </c>
      <c r="C26" s="57">
        <v>811.04</v>
      </c>
      <c r="D26" s="55" t="s">
        <v>126</v>
      </c>
      <c r="E26" s="60">
        <v>45085</v>
      </c>
      <c r="F26" s="58">
        <v>4459</v>
      </c>
      <c r="G26" s="58">
        <v>3787</v>
      </c>
      <c r="H26" s="58">
        <v>3352</v>
      </c>
    </row>
    <row r="27" spans="1:8" s="59" customFormat="1" x14ac:dyDescent="0.25">
      <c r="A27" s="55" t="s">
        <v>149</v>
      </c>
      <c r="B27" s="57">
        <v>800.59</v>
      </c>
      <c r="C27" s="57">
        <v>800.59</v>
      </c>
      <c r="D27" s="55" t="s">
        <v>126</v>
      </c>
      <c r="E27" s="60">
        <v>45086</v>
      </c>
      <c r="F27" s="58">
        <v>4459</v>
      </c>
      <c r="G27" s="58">
        <v>4418</v>
      </c>
      <c r="H27" s="58">
        <v>4005</v>
      </c>
    </row>
    <row r="28" spans="1:8" s="59" customFormat="1" x14ac:dyDescent="0.25">
      <c r="A28" s="55" t="s">
        <v>149</v>
      </c>
      <c r="B28" s="57">
        <v>602.26</v>
      </c>
      <c r="C28" s="57">
        <v>602.26</v>
      </c>
      <c r="D28" s="55" t="s">
        <v>126</v>
      </c>
      <c r="E28" s="60">
        <v>45087</v>
      </c>
      <c r="F28" s="58">
        <v>4459</v>
      </c>
      <c r="G28" s="58">
        <v>4373</v>
      </c>
      <c r="H28" s="58">
        <v>3966</v>
      </c>
    </row>
    <row r="29" spans="1:8" s="59" customFormat="1" x14ac:dyDescent="0.25">
      <c r="A29" s="55" t="s">
        <v>149</v>
      </c>
      <c r="B29" s="57">
        <v>742.49</v>
      </c>
      <c r="C29" s="57">
        <v>742.49</v>
      </c>
      <c r="D29" s="55" t="s">
        <v>126</v>
      </c>
      <c r="E29" s="60">
        <v>45088</v>
      </c>
      <c r="F29" s="58">
        <v>4459</v>
      </c>
      <c r="G29" s="58">
        <v>4084</v>
      </c>
      <c r="H29" s="58">
        <v>3669</v>
      </c>
    </row>
    <row r="30" spans="1:8" s="59" customFormat="1" x14ac:dyDescent="0.25">
      <c r="A30" s="55" t="s">
        <v>149</v>
      </c>
      <c r="B30" s="57">
        <v>396.28</v>
      </c>
      <c r="C30" s="57">
        <v>396.28</v>
      </c>
      <c r="D30" s="55" t="s">
        <v>126</v>
      </c>
      <c r="E30" s="60">
        <v>45089</v>
      </c>
      <c r="F30" s="58">
        <v>4459</v>
      </c>
      <c r="G30" s="58">
        <v>4224</v>
      </c>
      <c r="H30" s="58">
        <v>3785</v>
      </c>
    </row>
    <row r="31" spans="1:8" s="59" customFormat="1" x14ac:dyDescent="0.25">
      <c r="A31" s="55" t="s">
        <v>149</v>
      </c>
      <c r="B31" s="57">
        <v>210.05</v>
      </c>
      <c r="C31" s="57">
        <v>210.05</v>
      </c>
      <c r="D31" s="55" t="s">
        <v>126</v>
      </c>
      <c r="E31" s="60">
        <v>45090</v>
      </c>
      <c r="F31" s="58">
        <v>4459</v>
      </c>
      <c r="G31" s="58">
        <v>2925</v>
      </c>
      <c r="H31" s="58">
        <v>2656</v>
      </c>
    </row>
    <row r="32" spans="1:8" s="59" customFormat="1" x14ac:dyDescent="0.25">
      <c r="A32" s="55" t="s">
        <v>149</v>
      </c>
      <c r="B32" s="57">
        <v>393.95</v>
      </c>
      <c r="C32" s="57">
        <v>393.95</v>
      </c>
      <c r="D32" s="55" t="s">
        <v>126</v>
      </c>
      <c r="E32" s="60">
        <v>45098</v>
      </c>
      <c r="F32" s="58">
        <v>4459</v>
      </c>
      <c r="G32" s="58">
        <v>3497</v>
      </c>
      <c r="H32" s="58">
        <v>3178</v>
      </c>
    </row>
    <row r="33" spans="1:8" s="59" customFormat="1" x14ac:dyDescent="0.25">
      <c r="A33" s="55" t="s">
        <v>149</v>
      </c>
      <c r="B33" s="57">
        <v>478.68</v>
      </c>
      <c r="C33" s="57">
        <v>478.68</v>
      </c>
      <c r="D33" s="55" t="s">
        <v>126</v>
      </c>
      <c r="E33" s="60">
        <v>45099</v>
      </c>
      <c r="F33" s="58">
        <v>4459</v>
      </c>
      <c r="G33" s="58">
        <v>3643</v>
      </c>
      <c r="H33" s="58">
        <v>3300</v>
      </c>
    </row>
    <row r="34" spans="1:8" s="59" customFormat="1" x14ac:dyDescent="0.25">
      <c r="A34" s="55" t="s">
        <v>149</v>
      </c>
      <c r="B34" s="57">
        <v>368.68</v>
      </c>
      <c r="C34" s="57">
        <v>368.68</v>
      </c>
      <c r="D34" s="55" t="s">
        <v>126</v>
      </c>
      <c r="E34" s="60">
        <v>45100</v>
      </c>
      <c r="F34" s="58">
        <v>4459</v>
      </c>
      <c r="G34" s="58">
        <v>3667</v>
      </c>
      <c r="H34" s="58">
        <v>3315</v>
      </c>
    </row>
    <row r="35" spans="1:8" s="59" customFormat="1" x14ac:dyDescent="0.25">
      <c r="A35" s="55" t="s">
        <v>149</v>
      </c>
      <c r="B35" s="57">
        <v>336.95</v>
      </c>
      <c r="C35" s="57">
        <v>336.95</v>
      </c>
      <c r="D35" s="55" t="s">
        <v>126</v>
      </c>
      <c r="E35" s="60">
        <v>45101</v>
      </c>
      <c r="F35" s="58">
        <v>4459</v>
      </c>
      <c r="G35" s="58">
        <v>3432</v>
      </c>
      <c r="H35" s="58">
        <v>3088</v>
      </c>
    </row>
    <row r="36" spans="1:8" s="59" customFormat="1" x14ac:dyDescent="0.25">
      <c r="A36" s="55" t="s">
        <v>149</v>
      </c>
      <c r="B36" s="57">
        <v>683.11</v>
      </c>
      <c r="C36" s="57">
        <v>683.11</v>
      </c>
      <c r="D36" s="55" t="s">
        <v>126</v>
      </c>
      <c r="E36" s="60">
        <v>45102</v>
      </c>
      <c r="F36" s="58">
        <v>4459</v>
      </c>
      <c r="G36" s="58">
        <v>3710</v>
      </c>
      <c r="H36" s="58">
        <v>3351</v>
      </c>
    </row>
    <row r="37" spans="1:8" s="59" customFormat="1" x14ac:dyDescent="0.25">
      <c r="A37" s="55" t="s">
        <v>149</v>
      </c>
      <c r="B37" s="57">
        <v>490.34</v>
      </c>
      <c r="C37" s="57">
        <v>490.34</v>
      </c>
      <c r="D37" s="55" t="s">
        <v>126</v>
      </c>
      <c r="E37" s="60">
        <v>45103</v>
      </c>
      <c r="F37" s="58">
        <v>4459</v>
      </c>
      <c r="G37" s="58">
        <v>3765</v>
      </c>
      <c r="H37" s="58">
        <v>3405</v>
      </c>
    </row>
    <row r="38" spans="1:8" s="59" customFormat="1" x14ac:dyDescent="0.25">
      <c r="A38" s="55" t="s">
        <v>149</v>
      </c>
      <c r="B38" s="57">
        <v>315.14999999999998</v>
      </c>
      <c r="C38" s="57">
        <v>315.14999999999998</v>
      </c>
      <c r="D38" s="55" t="s">
        <v>126</v>
      </c>
      <c r="E38" s="60">
        <v>45104</v>
      </c>
      <c r="F38" s="58">
        <v>4459</v>
      </c>
      <c r="G38" s="58">
        <v>3401</v>
      </c>
      <c r="H38" s="58">
        <v>3022</v>
      </c>
    </row>
    <row r="39" spans="1:8" s="59" customFormat="1" x14ac:dyDescent="0.25">
      <c r="A39" s="55" t="s">
        <v>149</v>
      </c>
      <c r="B39" s="57">
        <v>298.55</v>
      </c>
      <c r="C39" s="57">
        <v>298.55</v>
      </c>
      <c r="D39" s="55" t="s">
        <v>126</v>
      </c>
      <c r="E39" s="60">
        <v>45105</v>
      </c>
      <c r="F39" s="58">
        <v>4459</v>
      </c>
      <c r="G39" s="58">
        <v>3403</v>
      </c>
      <c r="H39" s="58">
        <v>3020</v>
      </c>
    </row>
    <row r="40" spans="1:8" s="59" customFormat="1" x14ac:dyDescent="0.25">
      <c r="A40" s="55" t="s">
        <v>149</v>
      </c>
      <c r="B40" s="57">
        <v>450.71</v>
      </c>
      <c r="C40" s="57">
        <v>450.71</v>
      </c>
      <c r="D40" s="55" t="s">
        <v>126</v>
      </c>
      <c r="E40" s="60">
        <v>45106</v>
      </c>
      <c r="F40" s="58">
        <v>4459</v>
      </c>
      <c r="G40" s="58">
        <v>3411</v>
      </c>
      <c r="H40" s="58">
        <v>2978</v>
      </c>
    </row>
    <row r="41" spans="1:8" s="59" customFormat="1" x14ac:dyDescent="0.25">
      <c r="A41" s="55" t="s">
        <v>149</v>
      </c>
      <c r="B41" s="57">
        <v>261.39</v>
      </c>
      <c r="C41" s="57">
        <v>261.39</v>
      </c>
      <c r="D41" s="55" t="s">
        <v>126</v>
      </c>
      <c r="E41" s="60">
        <v>45107</v>
      </c>
      <c r="F41" s="58">
        <v>4459</v>
      </c>
      <c r="G41" s="58">
        <v>4000</v>
      </c>
      <c r="H41" s="58">
        <v>3528</v>
      </c>
    </row>
    <row r="42" spans="1:8" s="64" customFormat="1" x14ac:dyDescent="0.25">
      <c r="A42" s="61" t="s">
        <v>145</v>
      </c>
      <c r="B42" s="62" t="s">
        <v>115</v>
      </c>
      <c r="C42" s="63">
        <f>SUM(C2:C41)</f>
        <v>133870.69999999998</v>
      </c>
      <c r="D42" s="62" t="s">
        <v>115</v>
      </c>
      <c r="E42" s="62" t="s">
        <v>115</v>
      </c>
      <c r="F42" s="61">
        <f>IF($C$42=0,0,ROUND(SUMPRODUCT($C$2:$C$41,F2:F41)/$C$42,2))</f>
        <v>3793.97</v>
      </c>
      <c r="G42" s="61">
        <f>IF($C$42=0,0,ROUND(SUMPRODUCT($C$2:$C$41,G2:G41)/$C$42,2))</f>
        <v>4175.7</v>
      </c>
      <c r="H42" s="61">
        <f>IF($C$42=0,0,ROUND(SUMPRODUCT($C$2:$C$41,H2:H41)/$C$42,2))</f>
        <v>3782.14</v>
      </c>
    </row>
  </sheetData>
  <autoFilter ref="A1:H41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SheetLayoutView="100" workbookViewId="0">
      <pane ySplit="1" topLeftCell="A2" activePane="bottomLeft" state="frozen"/>
      <selection activeCell="E26" sqref="E26"/>
      <selection pane="bottomLeft" activeCell="E26" sqref="E26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150</v>
      </c>
      <c r="B2" s="56" t="s">
        <v>115</v>
      </c>
      <c r="C2" s="57">
        <v>0</v>
      </c>
      <c r="D2" s="56" t="s">
        <v>115</v>
      </c>
      <c r="E2" s="56" t="s">
        <v>115</v>
      </c>
      <c r="F2" s="58">
        <v>0</v>
      </c>
      <c r="G2" s="58">
        <v>0</v>
      </c>
      <c r="H2" s="58">
        <v>0</v>
      </c>
    </row>
    <row r="3" spans="1:8" s="59" customFormat="1" x14ac:dyDescent="0.25">
      <c r="A3" s="68" t="s">
        <v>155</v>
      </c>
      <c r="B3" s="57">
        <v>3893.41</v>
      </c>
      <c r="C3" s="57">
        <v>3893.41</v>
      </c>
      <c r="D3" s="55">
        <v>482000572</v>
      </c>
      <c r="E3" s="60">
        <v>45091</v>
      </c>
      <c r="F3" s="58">
        <v>5393</v>
      </c>
      <c r="G3" s="58">
        <v>5393</v>
      </c>
      <c r="H3" s="58">
        <v>4782</v>
      </c>
    </row>
    <row r="4" spans="1:8" s="59" customFormat="1" x14ac:dyDescent="0.25">
      <c r="A4" s="68" t="s">
        <v>155</v>
      </c>
      <c r="B4" s="57">
        <v>3825.84</v>
      </c>
      <c r="C4" s="57">
        <v>3825.84</v>
      </c>
      <c r="D4" s="55">
        <v>482000573</v>
      </c>
      <c r="E4" s="60">
        <v>45093</v>
      </c>
      <c r="F4" s="58">
        <v>5419</v>
      </c>
      <c r="G4" s="58">
        <v>5419</v>
      </c>
      <c r="H4" s="58">
        <v>4802</v>
      </c>
    </row>
    <row r="5" spans="1:8" s="59" customFormat="1" x14ac:dyDescent="0.25">
      <c r="A5" s="68" t="s">
        <v>155</v>
      </c>
      <c r="B5" s="57">
        <v>3901.48</v>
      </c>
      <c r="C5" s="57">
        <v>3901.48</v>
      </c>
      <c r="D5" s="55">
        <v>482000574</v>
      </c>
      <c r="E5" s="60">
        <v>45093</v>
      </c>
      <c r="F5" s="58">
        <v>5429</v>
      </c>
      <c r="G5" s="58">
        <v>5429</v>
      </c>
      <c r="H5" s="58">
        <v>4817</v>
      </c>
    </row>
    <row r="6" spans="1:8" s="59" customFormat="1" x14ac:dyDescent="0.25">
      <c r="A6" s="68" t="s">
        <v>155</v>
      </c>
      <c r="B6" s="57">
        <v>3720.63</v>
      </c>
      <c r="C6" s="57">
        <v>3720.63</v>
      </c>
      <c r="D6" s="55">
        <v>482000575</v>
      </c>
      <c r="E6" s="60">
        <v>45094</v>
      </c>
      <c r="F6" s="58">
        <v>5425</v>
      </c>
      <c r="G6" s="58">
        <v>5425</v>
      </c>
      <c r="H6" s="58">
        <v>4803</v>
      </c>
    </row>
    <row r="7" spans="1:8" s="59" customFormat="1" x14ac:dyDescent="0.25">
      <c r="A7" s="68" t="s">
        <v>155</v>
      </c>
      <c r="B7" s="57">
        <v>3950.79</v>
      </c>
      <c r="C7" s="57">
        <v>3950.79</v>
      </c>
      <c r="D7" s="55">
        <v>482000576</v>
      </c>
      <c r="E7" s="60">
        <v>45096</v>
      </c>
      <c r="F7" s="58">
        <v>5438</v>
      </c>
      <c r="G7" s="58">
        <v>5438</v>
      </c>
      <c r="H7" s="58">
        <v>4802</v>
      </c>
    </row>
    <row r="8" spans="1:8" s="59" customFormat="1" x14ac:dyDescent="0.25">
      <c r="A8" s="68" t="s">
        <v>155</v>
      </c>
      <c r="B8" s="57">
        <v>3965.5</v>
      </c>
      <c r="C8" s="57">
        <v>3965.5</v>
      </c>
      <c r="D8" s="55">
        <v>482000577</v>
      </c>
      <c r="E8" s="60">
        <v>45096</v>
      </c>
      <c r="F8" s="58">
        <v>5492</v>
      </c>
      <c r="G8" s="58">
        <v>5492</v>
      </c>
      <c r="H8" s="58">
        <v>4861</v>
      </c>
    </row>
    <row r="9" spans="1:8" s="59" customFormat="1" x14ac:dyDescent="0.25">
      <c r="A9" s="68" t="s">
        <v>155</v>
      </c>
      <c r="B9" s="57">
        <v>3822.13</v>
      </c>
      <c r="C9" s="57">
        <v>3822.13</v>
      </c>
      <c r="D9" s="55">
        <v>482000578</v>
      </c>
      <c r="E9" s="60">
        <v>45097</v>
      </c>
      <c r="F9" s="58">
        <v>5509</v>
      </c>
      <c r="G9" s="58">
        <v>5509</v>
      </c>
      <c r="H9" s="58">
        <v>4827</v>
      </c>
    </row>
    <row r="10" spans="1:8" s="59" customFormat="1" x14ac:dyDescent="0.25">
      <c r="A10" s="68" t="s">
        <v>155</v>
      </c>
      <c r="B10" s="57">
        <v>3834.55</v>
      </c>
      <c r="C10" s="57">
        <v>3834.55</v>
      </c>
      <c r="D10" s="55">
        <v>482000579</v>
      </c>
      <c r="E10" s="60">
        <v>45097</v>
      </c>
      <c r="F10" s="58">
        <v>5483</v>
      </c>
      <c r="G10" s="58">
        <v>5483</v>
      </c>
      <c r="H10" s="58">
        <v>4840</v>
      </c>
    </row>
    <row r="11" spans="1:8" s="59" customFormat="1" x14ac:dyDescent="0.25">
      <c r="A11" s="68" t="s">
        <v>155</v>
      </c>
      <c r="B11" s="57">
        <v>3540.1</v>
      </c>
      <c r="C11" s="57">
        <v>3540.1</v>
      </c>
      <c r="D11" s="55">
        <v>482000580</v>
      </c>
      <c r="E11" s="60">
        <v>45098</v>
      </c>
      <c r="F11" s="58">
        <v>5477</v>
      </c>
      <c r="G11" s="58">
        <v>5477</v>
      </c>
      <c r="H11" s="58">
        <v>4827</v>
      </c>
    </row>
    <row r="12" spans="1:8" s="59" customFormat="1" x14ac:dyDescent="0.25">
      <c r="A12" s="68" t="s">
        <v>155</v>
      </c>
      <c r="B12" s="57">
        <v>3925.3</v>
      </c>
      <c r="C12" s="57">
        <v>3925.3</v>
      </c>
      <c r="D12" s="55">
        <v>482000581</v>
      </c>
      <c r="E12" s="60">
        <v>45098</v>
      </c>
      <c r="F12" s="58">
        <v>5449</v>
      </c>
      <c r="G12" s="58">
        <v>5449</v>
      </c>
      <c r="H12" s="58">
        <v>4828</v>
      </c>
    </row>
    <row r="13" spans="1:8" s="59" customFormat="1" x14ac:dyDescent="0.25">
      <c r="A13" s="68" t="s">
        <v>155</v>
      </c>
      <c r="B13" s="57">
        <v>3874.87</v>
      </c>
      <c r="C13" s="57">
        <v>3874.87</v>
      </c>
      <c r="D13" s="55">
        <v>482000582</v>
      </c>
      <c r="E13" s="60">
        <v>45100</v>
      </c>
      <c r="F13" s="58">
        <v>5431</v>
      </c>
      <c r="G13" s="58">
        <v>5431</v>
      </c>
      <c r="H13" s="58">
        <v>4794</v>
      </c>
    </row>
    <row r="14" spans="1:8" s="59" customFormat="1" x14ac:dyDescent="0.25">
      <c r="A14" s="68" t="s">
        <v>155</v>
      </c>
      <c r="B14" s="57">
        <v>3835.31</v>
      </c>
      <c r="C14" s="57">
        <v>3835.31</v>
      </c>
      <c r="D14" s="55">
        <v>482000583</v>
      </c>
      <c r="E14" s="60">
        <v>45102</v>
      </c>
      <c r="F14" s="58">
        <v>5406</v>
      </c>
      <c r="G14" s="58">
        <v>5406</v>
      </c>
      <c r="H14" s="58">
        <v>4779</v>
      </c>
    </row>
    <row r="15" spans="1:8" s="59" customFormat="1" x14ac:dyDescent="0.25">
      <c r="A15" s="68" t="s">
        <v>155</v>
      </c>
      <c r="B15" s="57">
        <v>3782.25</v>
      </c>
      <c r="C15" s="57">
        <v>3782.25</v>
      </c>
      <c r="D15" s="55">
        <v>482000585</v>
      </c>
      <c r="E15" s="60">
        <v>45103</v>
      </c>
      <c r="F15" s="58">
        <v>5436</v>
      </c>
      <c r="G15" s="58">
        <v>5436</v>
      </c>
      <c r="H15" s="58">
        <v>4795</v>
      </c>
    </row>
    <row r="16" spans="1:8" s="64" customFormat="1" x14ac:dyDescent="0.25">
      <c r="A16" s="61" t="s">
        <v>145</v>
      </c>
      <c r="B16" s="62" t="s">
        <v>115</v>
      </c>
      <c r="C16" s="63">
        <f>SUM(C2:C15)</f>
        <v>49872.160000000003</v>
      </c>
      <c r="D16" s="62" t="s">
        <v>115</v>
      </c>
      <c r="E16" s="62" t="s">
        <v>115</v>
      </c>
      <c r="F16" s="61">
        <f>IF($C$16=0,0,ROUND(SUMPRODUCT($C$2:$C$15,F2:F15)/$C$16,2))</f>
        <v>5445.03</v>
      </c>
      <c r="G16" s="61">
        <f t="shared" ref="G16:H16" si="0">IF($C$16=0,0,ROUND(SUMPRODUCT($C$2:$C$15,G2:G15)/$C$16,2))</f>
        <v>5445.03</v>
      </c>
      <c r="H16" s="61">
        <f t="shared" si="0"/>
        <v>4812.12</v>
      </c>
    </row>
    <row r="18" spans="3:3" x14ac:dyDescent="0.25">
      <c r="C18" s="66"/>
    </row>
  </sheetData>
  <autoFilter ref="A1:H15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7"/>
  <sheetViews>
    <sheetView view="pageBreakPreview" zoomScaleSheetLayoutView="100" workbookViewId="0">
      <pane ySplit="1" topLeftCell="A271" activePane="bottomLeft" state="frozen"/>
      <selection activeCell="C8" sqref="C8"/>
      <selection pane="bottomLeft" activeCell="A311" sqref="A311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114</v>
      </c>
      <c r="B2" s="56" t="s">
        <v>115</v>
      </c>
      <c r="C2" s="57">
        <v>417181.30000000005</v>
      </c>
      <c r="D2" s="56" t="s">
        <v>115</v>
      </c>
      <c r="E2" s="56" t="s">
        <v>115</v>
      </c>
      <c r="F2" s="58">
        <v>3981.95</v>
      </c>
      <c r="G2" s="58">
        <v>3671.06</v>
      </c>
      <c r="H2" s="58">
        <v>3367.14</v>
      </c>
    </row>
    <row r="3" spans="1:8" s="59" customFormat="1" x14ac:dyDescent="0.25">
      <c r="A3" s="55" t="s">
        <v>140</v>
      </c>
      <c r="B3" s="57">
        <v>3203.32</v>
      </c>
      <c r="C3" s="57">
        <v>3445.1</v>
      </c>
      <c r="D3" s="55">
        <v>161002123</v>
      </c>
      <c r="E3" s="60">
        <v>45044</v>
      </c>
      <c r="F3" s="58">
        <v>2356</v>
      </c>
      <c r="G3" s="58">
        <v>3361</v>
      </c>
      <c r="H3" s="58">
        <v>3063</v>
      </c>
    </row>
    <row r="4" spans="1:8" s="59" customFormat="1" x14ac:dyDescent="0.25">
      <c r="A4" s="55" t="s">
        <v>143</v>
      </c>
      <c r="B4" s="57">
        <v>3939.45</v>
      </c>
      <c r="C4" s="57">
        <v>3877.35</v>
      </c>
      <c r="D4" s="55">
        <v>161002937</v>
      </c>
      <c r="E4" s="60">
        <v>45046</v>
      </c>
      <c r="F4" s="58">
        <v>3280</v>
      </c>
      <c r="G4" s="58">
        <v>2503</v>
      </c>
      <c r="H4" s="58">
        <v>2290</v>
      </c>
    </row>
    <row r="5" spans="1:8" s="59" customFormat="1" x14ac:dyDescent="0.25">
      <c r="A5" s="55" t="s">
        <v>130</v>
      </c>
      <c r="B5" s="57">
        <v>3991</v>
      </c>
      <c r="C5" s="57">
        <v>3949.16</v>
      </c>
      <c r="D5" s="55">
        <v>162005887</v>
      </c>
      <c r="E5" s="60">
        <v>45046</v>
      </c>
      <c r="F5" s="58">
        <v>3397</v>
      </c>
      <c r="G5" s="58">
        <v>3272</v>
      </c>
      <c r="H5" s="58">
        <v>3025</v>
      </c>
    </row>
    <row r="6" spans="1:8" s="59" customFormat="1" x14ac:dyDescent="0.25">
      <c r="A6" s="55" t="s">
        <v>129</v>
      </c>
      <c r="B6" s="57">
        <v>3848.64</v>
      </c>
      <c r="C6" s="57">
        <v>3601.9</v>
      </c>
      <c r="D6" s="55">
        <v>161001429</v>
      </c>
      <c r="E6" s="60">
        <v>45047</v>
      </c>
      <c r="F6" s="58">
        <v>4402</v>
      </c>
      <c r="G6" s="58">
        <v>3520</v>
      </c>
      <c r="H6" s="58">
        <v>3247</v>
      </c>
    </row>
    <row r="7" spans="1:8" s="59" customFormat="1" x14ac:dyDescent="0.25">
      <c r="A7" s="55" t="s">
        <v>144</v>
      </c>
      <c r="B7" s="57">
        <v>3570.12</v>
      </c>
      <c r="C7" s="57">
        <v>3480</v>
      </c>
      <c r="D7" s="55">
        <v>461001353</v>
      </c>
      <c r="E7" s="60">
        <v>45047</v>
      </c>
      <c r="F7" s="58">
        <v>2950</v>
      </c>
      <c r="G7" s="58">
        <v>3234</v>
      </c>
      <c r="H7" s="58">
        <v>2961</v>
      </c>
    </row>
    <row r="8" spans="1:8" s="59" customFormat="1" x14ac:dyDescent="0.25">
      <c r="A8" s="55" t="s">
        <v>125</v>
      </c>
      <c r="B8" s="57">
        <v>121.56</v>
      </c>
      <c r="C8" s="57">
        <v>121.57</v>
      </c>
      <c r="D8" s="55" t="s">
        <v>126</v>
      </c>
      <c r="E8" s="60">
        <v>45047</v>
      </c>
      <c r="F8" s="58">
        <v>3679</v>
      </c>
      <c r="G8" s="58">
        <v>2493</v>
      </c>
      <c r="H8" s="58">
        <v>2256</v>
      </c>
    </row>
    <row r="9" spans="1:8" s="59" customFormat="1" x14ac:dyDescent="0.25">
      <c r="A9" s="55" t="s">
        <v>125</v>
      </c>
      <c r="B9" s="57">
        <v>108.04</v>
      </c>
      <c r="C9" s="57">
        <v>108.15</v>
      </c>
      <c r="D9" s="55" t="s">
        <v>126</v>
      </c>
      <c r="E9" s="60">
        <v>45047</v>
      </c>
      <c r="F9" s="58">
        <v>3679</v>
      </c>
      <c r="G9" s="58">
        <v>2493</v>
      </c>
      <c r="H9" s="58">
        <v>2256</v>
      </c>
    </row>
    <row r="10" spans="1:8" s="59" customFormat="1" x14ac:dyDescent="0.25">
      <c r="A10" s="55" t="s">
        <v>127</v>
      </c>
      <c r="B10" s="57">
        <v>383.51</v>
      </c>
      <c r="C10" s="57">
        <v>383.88</v>
      </c>
      <c r="D10" s="55" t="s">
        <v>126</v>
      </c>
      <c r="E10" s="60">
        <v>45047</v>
      </c>
      <c r="F10" s="58">
        <v>4611</v>
      </c>
      <c r="G10" s="58">
        <v>3211</v>
      </c>
      <c r="H10" s="58">
        <v>2923</v>
      </c>
    </row>
    <row r="11" spans="1:8" s="59" customFormat="1" x14ac:dyDescent="0.25">
      <c r="A11" s="55" t="s">
        <v>127</v>
      </c>
      <c r="B11" s="57">
        <v>471.05</v>
      </c>
      <c r="C11" s="57">
        <v>471.24</v>
      </c>
      <c r="D11" s="55" t="s">
        <v>126</v>
      </c>
      <c r="E11" s="60">
        <v>45047</v>
      </c>
      <c r="F11" s="58">
        <v>4611</v>
      </c>
      <c r="G11" s="58">
        <v>3211</v>
      </c>
      <c r="H11" s="58">
        <v>2923</v>
      </c>
    </row>
    <row r="12" spans="1:8" s="59" customFormat="1" x14ac:dyDescent="0.25">
      <c r="A12" s="55" t="s">
        <v>128</v>
      </c>
      <c r="B12" s="57">
        <v>428.14</v>
      </c>
      <c r="C12" s="57">
        <v>427.82</v>
      </c>
      <c r="D12" s="55" t="s">
        <v>126</v>
      </c>
      <c r="E12" s="60">
        <v>45047</v>
      </c>
      <c r="F12" s="58">
        <v>4254</v>
      </c>
      <c r="G12" s="58">
        <v>3321</v>
      </c>
      <c r="H12" s="58">
        <v>3049</v>
      </c>
    </row>
    <row r="13" spans="1:8" s="59" customFormat="1" x14ac:dyDescent="0.25">
      <c r="A13" s="55" t="s">
        <v>128</v>
      </c>
      <c r="B13" s="57">
        <v>254.59</v>
      </c>
      <c r="C13" s="57">
        <v>254.39</v>
      </c>
      <c r="D13" s="55" t="s">
        <v>126</v>
      </c>
      <c r="E13" s="60">
        <v>45047</v>
      </c>
      <c r="F13" s="58">
        <v>4254</v>
      </c>
      <c r="G13" s="58">
        <v>3321</v>
      </c>
      <c r="H13" s="58">
        <v>3049</v>
      </c>
    </row>
    <row r="14" spans="1:8" s="59" customFormat="1" x14ac:dyDescent="0.25">
      <c r="A14" s="55" t="s">
        <v>125</v>
      </c>
      <c r="B14" s="57">
        <v>90.66</v>
      </c>
      <c r="C14" s="57">
        <v>90.41</v>
      </c>
      <c r="D14" s="55" t="s">
        <v>126</v>
      </c>
      <c r="E14" s="60">
        <v>45048</v>
      </c>
      <c r="F14" s="58">
        <v>3665</v>
      </c>
      <c r="G14" s="58">
        <v>2963</v>
      </c>
      <c r="H14" s="58">
        <v>2680</v>
      </c>
    </row>
    <row r="15" spans="1:8" s="59" customFormat="1" x14ac:dyDescent="0.25">
      <c r="A15" s="55" t="s">
        <v>125</v>
      </c>
      <c r="B15" s="57">
        <v>147.08000000000001</v>
      </c>
      <c r="C15" s="57">
        <v>146.88999999999999</v>
      </c>
      <c r="D15" s="55" t="s">
        <v>126</v>
      </c>
      <c r="E15" s="60">
        <v>45048</v>
      </c>
      <c r="F15" s="58">
        <v>3665</v>
      </c>
      <c r="G15" s="58">
        <v>2963</v>
      </c>
      <c r="H15" s="58">
        <v>2680</v>
      </c>
    </row>
    <row r="16" spans="1:8" s="59" customFormat="1" x14ac:dyDescent="0.25">
      <c r="A16" s="55" t="s">
        <v>127</v>
      </c>
      <c r="B16" s="57">
        <v>347.59</v>
      </c>
      <c r="C16" s="57">
        <v>347.34</v>
      </c>
      <c r="D16" s="55" t="s">
        <v>126</v>
      </c>
      <c r="E16" s="60">
        <v>45048</v>
      </c>
      <c r="F16" s="58">
        <v>4573</v>
      </c>
      <c r="G16" s="58">
        <v>3464</v>
      </c>
      <c r="H16" s="58">
        <v>3227</v>
      </c>
    </row>
    <row r="17" spans="1:8" s="59" customFormat="1" x14ac:dyDescent="0.25">
      <c r="A17" s="55" t="s">
        <v>127</v>
      </c>
      <c r="B17" s="57">
        <v>480.79</v>
      </c>
      <c r="C17" s="57">
        <v>480.8</v>
      </c>
      <c r="D17" s="55" t="s">
        <v>126</v>
      </c>
      <c r="E17" s="60">
        <v>45048</v>
      </c>
      <c r="F17" s="58">
        <v>4573</v>
      </c>
      <c r="G17" s="58">
        <v>3464</v>
      </c>
      <c r="H17" s="58">
        <v>3227</v>
      </c>
    </row>
    <row r="18" spans="1:8" s="59" customFormat="1" x14ac:dyDescent="0.25">
      <c r="A18" s="55" t="s">
        <v>128</v>
      </c>
      <c r="B18" s="57">
        <v>547.88</v>
      </c>
      <c r="C18" s="57">
        <v>549.15</v>
      </c>
      <c r="D18" s="55" t="s">
        <v>126</v>
      </c>
      <c r="E18" s="60">
        <v>45048</v>
      </c>
      <c r="F18" s="58">
        <v>4231</v>
      </c>
      <c r="G18" s="58">
        <v>3274</v>
      </c>
      <c r="H18" s="58">
        <v>3025</v>
      </c>
    </row>
    <row r="19" spans="1:8" s="59" customFormat="1" x14ac:dyDescent="0.25">
      <c r="A19" s="55" t="s">
        <v>128</v>
      </c>
      <c r="B19" s="57">
        <v>321.41000000000003</v>
      </c>
      <c r="C19" s="57">
        <v>322</v>
      </c>
      <c r="D19" s="55" t="s">
        <v>126</v>
      </c>
      <c r="E19" s="60">
        <v>45048</v>
      </c>
      <c r="F19" s="58">
        <v>4231</v>
      </c>
      <c r="G19" s="58">
        <v>3274</v>
      </c>
      <c r="H19" s="58">
        <v>3025</v>
      </c>
    </row>
    <row r="20" spans="1:8" s="59" customFormat="1" x14ac:dyDescent="0.25">
      <c r="A20" s="55" t="s">
        <v>129</v>
      </c>
      <c r="B20" s="57">
        <v>3691.47</v>
      </c>
      <c r="C20" s="57">
        <v>3454.92</v>
      </c>
      <c r="D20" s="55">
        <v>161001430</v>
      </c>
      <c r="E20" s="60">
        <v>45049</v>
      </c>
      <c r="F20" s="58">
        <v>4202</v>
      </c>
      <c r="G20" s="58">
        <v>3134</v>
      </c>
      <c r="H20" s="58">
        <v>2910</v>
      </c>
    </row>
    <row r="21" spans="1:8" s="59" customFormat="1" x14ac:dyDescent="0.25">
      <c r="A21" s="55" t="s">
        <v>143</v>
      </c>
      <c r="B21" s="57">
        <v>3489</v>
      </c>
      <c r="C21" s="57">
        <v>3250.97</v>
      </c>
      <c r="D21" s="55">
        <v>161002939</v>
      </c>
      <c r="E21" s="60">
        <v>45049</v>
      </c>
      <c r="F21" s="58">
        <v>3532</v>
      </c>
      <c r="G21" s="58">
        <v>3771</v>
      </c>
      <c r="H21" s="58">
        <v>3517</v>
      </c>
    </row>
    <row r="22" spans="1:8" s="59" customFormat="1" x14ac:dyDescent="0.25">
      <c r="A22" s="55" t="s">
        <v>130</v>
      </c>
      <c r="B22" s="57">
        <v>4048.35</v>
      </c>
      <c r="C22" s="57">
        <v>3831.85</v>
      </c>
      <c r="D22" s="55">
        <v>162005905</v>
      </c>
      <c r="E22" s="60">
        <v>45049</v>
      </c>
      <c r="F22" s="58">
        <v>3554</v>
      </c>
      <c r="G22" s="58">
        <v>3122</v>
      </c>
      <c r="H22" s="58">
        <v>2826</v>
      </c>
    </row>
    <row r="23" spans="1:8" s="59" customFormat="1" x14ac:dyDescent="0.25">
      <c r="A23" s="55" t="s">
        <v>123</v>
      </c>
      <c r="B23" s="57">
        <v>338.54</v>
      </c>
      <c r="C23" s="57">
        <v>338.54</v>
      </c>
      <c r="D23" s="55" t="s">
        <v>124</v>
      </c>
      <c r="E23" s="60">
        <v>45049</v>
      </c>
      <c r="F23" s="58">
        <v>3850</v>
      </c>
      <c r="G23" s="58">
        <v>3258</v>
      </c>
      <c r="H23" s="58">
        <v>2938</v>
      </c>
    </row>
    <row r="24" spans="1:8" s="59" customFormat="1" x14ac:dyDescent="0.25">
      <c r="A24" s="55" t="s">
        <v>125</v>
      </c>
      <c r="B24" s="57">
        <v>30.46</v>
      </c>
      <c r="C24" s="57">
        <v>30.41</v>
      </c>
      <c r="D24" s="55" t="s">
        <v>126</v>
      </c>
      <c r="E24" s="60">
        <v>45049</v>
      </c>
      <c r="F24" s="58">
        <v>3654</v>
      </c>
      <c r="G24" s="58">
        <v>3247</v>
      </c>
      <c r="H24" s="58">
        <v>2990</v>
      </c>
    </row>
    <row r="25" spans="1:8" s="59" customFormat="1" x14ac:dyDescent="0.25">
      <c r="A25" s="55" t="s">
        <v>125</v>
      </c>
      <c r="B25" s="57">
        <v>227.18</v>
      </c>
      <c r="C25" s="57">
        <v>226.83</v>
      </c>
      <c r="D25" s="55" t="s">
        <v>126</v>
      </c>
      <c r="E25" s="60">
        <v>45049</v>
      </c>
      <c r="F25" s="58">
        <v>3654</v>
      </c>
      <c r="G25" s="58">
        <v>3247</v>
      </c>
      <c r="H25" s="58">
        <v>2990</v>
      </c>
    </row>
    <row r="26" spans="1:8" s="59" customFormat="1" x14ac:dyDescent="0.25">
      <c r="A26" s="55" t="s">
        <v>127</v>
      </c>
      <c r="B26" s="57">
        <v>336.17</v>
      </c>
      <c r="C26" s="57">
        <v>336.33</v>
      </c>
      <c r="D26" s="55" t="s">
        <v>126</v>
      </c>
      <c r="E26" s="60">
        <v>45049</v>
      </c>
      <c r="F26" s="58">
        <v>4986</v>
      </c>
      <c r="G26" s="58">
        <v>3777</v>
      </c>
      <c r="H26" s="58">
        <v>3502</v>
      </c>
    </row>
    <row r="27" spans="1:8" s="59" customFormat="1" x14ac:dyDescent="0.25">
      <c r="A27" s="55" t="s">
        <v>127</v>
      </c>
      <c r="B27" s="57">
        <v>558.20000000000005</v>
      </c>
      <c r="C27" s="57">
        <v>560.03</v>
      </c>
      <c r="D27" s="55" t="s">
        <v>126</v>
      </c>
      <c r="E27" s="60">
        <v>45049</v>
      </c>
      <c r="F27" s="58">
        <v>4986</v>
      </c>
      <c r="G27" s="58">
        <v>3777</v>
      </c>
      <c r="H27" s="58">
        <v>3502</v>
      </c>
    </row>
    <row r="28" spans="1:8" s="59" customFormat="1" x14ac:dyDescent="0.25">
      <c r="A28" s="55" t="s">
        <v>128</v>
      </c>
      <c r="B28" s="57">
        <v>436.79</v>
      </c>
      <c r="C28" s="57">
        <v>438.68</v>
      </c>
      <c r="D28" s="55" t="s">
        <v>126</v>
      </c>
      <c r="E28" s="60">
        <v>45049</v>
      </c>
      <c r="F28" s="58">
        <v>4165</v>
      </c>
      <c r="G28" s="58">
        <v>4209</v>
      </c>
      <c r="H28" s="58">
        <v>3949</v>
      </c>
    </row>
    <row r="29" spans="1:8" s="59" customFormat="1" x14ac:dyDescent="0.25">
      <c r="A29" s="55" t="s">
        <v>128</v>
      </c>
      <c r="B29" s="57">
        <v>229.85</v>
      </c>
      <c r="C29" s="57">
        <v>230.56</v>
      </c>
      <c r="D29" s="55" t="s">
        <v>126</v>
      </c>
      <c r="E29" s="60">
        <v>45049</v>
      </c>
      <c r="F29" s="58">
        <v>4165</v>
      </c>
      <c r="G29" s="58">
        <v>4209</v>
      </c>
      <c r="H29" s="58">
        <v>3949</v>
      </c>
    </row>
    <row r="30" spans="1:8" s="59" customFormat="1" x14ac:dyDescent="0.25">
      <c r="A30" s="55" t="s">
        <v>117</v>
      </c>
      <c r="B30" s="57">
        <v>3876.85</v>
      </c>
      <c r="C30" s="57">
        <v>3787.02</v>
      </c>
      <c r="D30" s="55">
        <v>161001464</v>
      </c>
      <c r="E30" s="60">
        <v>45050</v>
      </c>
      <c r="F30" s="58">
        <v>3729</v>
      </c>
      <c r="G30" s="58">
        <v>4391</v>
      </c>
      <c r="H30" s="58">
        <v>3990</v>
      </c>
    </row>
    <row r="31" spans="1:8" s="59" customFormat="1" x14ac:dyDescent="0.25">
      <c r="A31" s="55" t="s">
        <v>117</v>
      </c>
      <c r="B31" s="57">
        <v>3910.4</v>
      </c>
      <c r="C31" s="57">
        <v>3783.97</v>
      </c>
      <c r="D31" s="55">
        <v>161001465</v>
      </c>
      <c r="E31" s="60">
        <v>45050</v>
      </c>
      <c r="F31" s="58">
        <v>3609</v>
      </c>
      <c r="G31" s="58">
        <v>3744</v>
      </c>
      <c r="H31" s="58">
        <v>3368</v>
      </c>
    </row>
    <row r="32" spans="1:8" s="59" customFormat="1" x14ac:dyDescent="0.25">
      <c r="A32" s="55" t="s">
        <v>130</v>
      </c>
      <c r="B32" s="57">
        <v>3926.4</v>
      </c>
      <c r="C32" s="57">
        <v>3827.75</v>
      </c>
      <c r="D32" s="55">
        <v>162005911</v>
      </c>
      <c r="E32" s="60">
        <v>45050</v>
      </c>
      <c r="F32" s="58">
        <v>3587</v>
      </c>
      <c r="G32" s="58">
        <v>3603</v>
      </c>
      <c r="H32" s="58">
        <v>3265</v>
      </c>
    </row>
    <row r="33" spans="1:8" s="59" customFormat="1" x14ac:dyDescent="0.25">
      <c r="A33" s="55" t="s">
        <v>123</v>
      </c>
      <c r="B33" s="57">
        <v>213.36</v>
      </c>
      <c r="C33" s="57">
        <v>213.36</v>
      </c>
      <c r="D33" s="55" t="s">
        <v>124</v>
      </c>
      <c r="E33" s="60">
        <v>45050</v>
      </c>
      <c r="F33" s="58">
        <v>3850</v>
      </c>
      <c r="G33" s="58">
        <v>3258</v>
      </c>
      <c r="H33" s="58">
        <v>2938</v>
      </c>
    </row>
    <row r="34" spans="1:8" s="59" customFormat="1" x14ac:dyDescent="0.25">
      <c r="A34" s="55" t="s">
        <v>125</v>
      </c>
      <c r="B34" s="57">
        <v>190.85</v>
      </c>
      <c r="C34" s="57">
        <v>191.09</v>
      </c>
      <c r="D34" s="55" t="s">
        <v>126</v>
      </c>
      <c r="E34" s="60">
        <v>45050</v>
      </c>
      <c r="F34" s="58">
        <v>3866</v>
      </c>
      <c r="G34" s="58">
        <v>3230</v>
      </c>
      <c r="H34" s="58">
        <v>2980</v>
      </c>
    </row>
    <row r="35" spans="1:8" s="59" customFormat="1" x14ac:dyDescent="0.25">
      <c r="A35" s="55" t="s">
        <v>125</v>
      </c>
      <c r="B35" s="57">
        <v>148.44</v>
      </c>
      <c r="C35" s="57">
        <v>148.51</v>
      </c>
      <c r="D35" s="55" t="s">
        <v>126</v>
      </c>
      <c r="E35" s="60">
        <v>45050</v>
      </c>
      <c r="F35" s="58">
        <v>3866</v>
      </c>
      <c r="G35" s="58">
        <v>3230</v>
      </c>
      <c r="H35" s="58">
        <v>2980</v>
      </c>
    </row>
    <row r="36" spans="1:8" s="59" customFormat="1" x14ac:dyDescent="0.25">
      <c r="A36" s="55" t="s">
        <v>127</v>
      </c>
      <c r="B36" s="57">
        <v>294.81</v>
      </c>
      <c r="C36" s="57">
        <v>295.66000000000003</v>
      </c>
      <c r="D36" s="55" t="s">
        <v>126</v>
      </c>
      <c r="E36" s="60">
        <v>45050</v>
      </c>
      <c r="F36" s="58">
        <v>4757</v>
      </c>
      <c r="G36" s="58">
        <v>2271</v>
      </c>
      <c r="H36" s="58">
        <v>2055</v>
      </c>
    </row>
    <row r="37" spans="1:8" s="59" customFormat="1" x14ac:dyDescent="0.25">
      <c r="A37" s="55" t="s">
        <v>127</v>
      </c>
      <c r="B37" s="57">
        <v>624.66</v>
      </c>
      <c r="C37" s="57">
        <v>626.15</v>
      </c>
      <c r="D37" s="55" t="s">
        <v>126</v>
      </c>
      <c r="E37" s="60">
        <v>45050</v>
      </c>
      <c r="F37" s="58">
        <v>4757</v>
      </c>
      <c r="G37" s="58">
        <v>2271</v>
      </c>
      <c r="H37" s="58">
        <v>2055</v>
      </c>
    </row>
    <row r="38" spans="1:8" s="59" customFormat="1" x14ac:dyDescent="0.25">
      <c r="A38" s="55" t="s">
        <v>128</v>
      </c>
      <c r="B38" s="57">
        <v>548.11</v>
      </c>
      <c r="C38" s="57">
        <v>547.65</v>
      </c>
      <c r="D38" s="55" t="s">
        <v>126</v>
      </c>
      <c r="E38" s="60">
        <v>45050</v>
      </c>
      <c r="F38" s="58">
        <v>4077</v>
      </c>
      <c r="G38" s="58">
        <v>2711</v>
      </c>
      <c r="H38" s="58">
        <v>2500</v>
      </c>
    </row>
    <row r="39" spans="1:8" s="59" customFormat="1" x14ac:dyDescent="0.25">
      <c r="A39" s="55" t="s">
        <v>128</v>
      </c>
      <c r="B39" s="57">
        <v>226.96</v>
      </c>
      <c r="C39" s="57">
        <v>227.09</v>
      </c>
      <c r="D39" s="55" t="s">
        <v>126</v>
      </c>
      <c r="E39" s="60">
        <v>45050</v>
      </c>
      <c r="F39" s="58">
        <v>4077</v>
      </c>
      <c r="G39" s="58">
        <v>2711</v>
      </c>
      <c r="H39" s="58">
        <v>2500</v>
      </c>
    </row>
    <row r="40" spans="1:8" s="59" customFormat="1" x14ac:dyDescent="0.25">
      <c r="A40" s="55" t="s">
        <v>138</v>
      </c>
      <c r="B40" s="57">
        <v>216.93</v>
      </c>
      <c r="C40" s="57">
        <v>216.93</v>
      </c>
      <c r="D40" s="55" t="s">
        <v>139</v>
      </c>
      <c r="E40" s="60">
        <v>45050</v>
      </c>
      <c r="F40" s="58">
        <v>4668</v>
      </c>
      <c r="G40" s="58">
        <v>3336</v>
      </c>
      <c r="H40" s="58">
        <v>3043</v>
      </c>
    </row>
    <row r="41" spans="1:8" s="59" customFormat="1" x14ac:dyDescent="0.25">
      <c r="A41" s="55" t="s">
        <v>129</v>
      </c>
      <c r="B41" s="57">
        <v>3871.64</v>
      </c>
      <c r="C41" s="57">
        <v>3551.53</v>
      </c>
      <c r="D41" s="55">
        <v>161001431</v>
      </c>
      <c r="E41" s="60">
        <v>45051</v>
      </c>
      <c r="F41" s="58">
        <v>4554</v>
      </c>
      <c r="G41" s="58">
        <v>3501</v>
      </c>
      <c r="H41" s="58">
        <v>3211</v>
      </c>
    </row>
    <row r="42" spans="1:8" s="59" customFormat="1" x14ac:dyDescent="0.25">
      <c r="A42" s="55" t="s">
        <v>140</v>
      </c>
      <c r="B42" s="57">
        <v>3868.8</v>
      </c>
      <c r="C42" s="57">
        <v>3816.21</v>
      </c>
      <c r="D42" s="55">
        <v>161002137</v>
      </c>
      <c r="E42" s="60">
        <v>45051</v>
      </c>
      <c r="F42" s="58">
        <v>3422</v>
      </c>
      <c r="G42" s="58">
        <v>3416</v>
      </c>
      <c r="H42" s="58">
        <v>3136</v>
      </c>
    </row>
    <row r="43" spans="1:8" s="59" customFormat="1" x14ac:dyDescent="0.25">
      <c r="A43" s="55" t="s">
        <v>144</v>
      </c>
      <c r="B43" s="57">
        <v>3665.03</v>
      </c>
      <c r="C43" s="57">
        <v>3595.87</v>
      </c>
      <c r="D43" s="55">
        <v>461001356</v>
      </c>
      <c r="E43" s="60">
        <v>45051</v>
      </c>
      <c r="F43" s="58">
        <v>3145</v>
      </c>
      <c r="G43" s="58">
        <v>3064</v>
      </c>
      <c r="H43" s="58">
        <v>2792</v>
      </c>
    </row>
    <row r="44" spans="1:8" s="59" customFormat="1" x14ac:dyDescent="0.25">
      <c r="A44" s="55" t="s">
        <v>144</v>
      </c>
      <c r="B44" s="57">
        <v>3633.5</v>
      </c>
      <c r="C44" s="57">
        <v>3499.97</v>
      </c>
      <c r="D44" s="55">
        <v>461001357</v>
      </c>
      <c r="E44" s="60">
        <v>45051</v>
      </c>
      <c r="F44" s="58">
        <v>3034</v>
      </c>
      <c r="G44" s="58">
        <v>3526</v>
      </c>
      <c r="H44" s="58">
        <v>3213</v>
      </c>
    </row>
    <row r="45" spans="1:8" s="59" customFormat="1" x14ac:dyDescent="0.25">
      <c r="A45" s="55" t="s">
        <v>123</v>
      </c>
      <c r="B45" s="57">
        <v>895.04</v>
      </c>
      <c r="C45" s="57">
        <v>895.04</v>
      </c>
      <c r="D45" s="55" t="s">
        <v>124</v>
      </c>
      <c r="E45" s="60">
        <v>45051</v>
      </c>
      <c r="F45" s="58">
        <v>3850</v>
      </c>
      <c r="G45" s="58">
        <v>3258</v>
      </c>
      <c r="H45" s="58">
        <v>2938</v>
      </c>
    </row>
    <row r="46" spans="1:8" s="59" customFormat="1" x14ac:dyDescent="0.25">
      <c r="A46" s="55" t="s">
        <v>125</v>
      </c>
      <c r="B46" s="57">
        <v>207.77</v>
      </c>
      <c r="C46" s="57">
        <v>208.2</v>
      </c>
      <c r="D46" s="55" t="s">
        <v>126</v>
      </c>
      <c r="E46" s="60">
        <v>45051</v>
      </c>
      <c r="F46" s="58">
        <v>3915</v>
      </c>
      <c r="G46" s="58">
        <v>2863</v>
      </c>
      <c r="H46" s="58">
        <v>2595</v>
      </c>
    </row>
    <row r="47" spans="1:8" s="59" customFormat="1" x14ac:dyDescent="0.25">
      <c r="A47" s="55" t="s">
        <v>125</v>
      </c>
      <c r="B47" s="57">
        <v>99.35</v>
      </c>
      <c r="C47" s="57">
        <v>99.55</v>
      </c>
      <c r="D47" s="55" t="s">
        <v>126</v>
      </c>
      <c r="E47" s="60">
        <v>45051</v>
      </c>
      <c r="F47" s="58">
        <v>3915</v>
      </c>
      <c r="G47" s="58">
        <v>2863</v>
      </c>
      <c r="H47" s="58">
        <v>2595</v>
      </c>
    </row>
    <row r="48" spans="1:8" s="59" customFormat="1" x14ac:dyDescent="0.25">
      <c r="A48" s="55" t="s">
        <v>127</v>
      </c>
      <c r="B48" s="57">
        <v>437.47</v>
      </c>
      <c r="C48" s="57">
        <v>438.73</v>
      </c>
      <c r="D48" s="55" t="s">
        <v>126</v>
      </c>
      <c r="E48" s="60">
        <v>45051</v>
      </c>
      <c r="F48" s="58">
        <v>4256</v>
      </c>
      <c r="G48" s="58">
        <v>2143</v>
      </c>
      <c r="H48" s="58">
        <v>1934</v>
      </c>
    </row>
    <row r="49" spans="1:8" s="59" customFormat="1" x14ac:dyDescent="0.25">
      <c r="A49" s="55" t="s">
        <v>127</v>
      </c>
      <c r="B49" s="57">
        <v>412.73</v>
      </c>
      <c r="C49" s="57">
        <v>414.02</v>
      </c>
      <c r="D49" s="55" t="s">
        <v>126</v>
      </c>
      <c r="E49" s="60">
        <v>45051</v>
      </c>
      <c r="F49" s="58">
        <v>4256</v>
      </c>
      <c r="G49" s="58">
        <v>2143</v>
      </c>
      <c r="H49" s="58">
        <v>1934</v>
      </c>
    </row>
    <row r="50" spans="1:8" s="59" customFormat="1" x14ac:dyDescent="0.25">
      <c r="A50" s="55" t="s">
        <v>128</v>
      </c>
      <c r="B50" s="57">
        <v>539.32000000000005</v>
      </c>
      <c r="C50" s="57">
        <v>542</v>
      </c>
      <c r="D50" s="55" t="s">
        <v>126</v>
      </c>
      <c r="E50" s="60">
        <v>45051</v>
      </c>
      <c r="F50" s="58">
        <v>3987</v>
      </c>
      <c r="G50" s="58">
        <v>3209</v>
      </c>
      <c r="H50" s="58">
        <v>2968</v>
      </c>
    </row>
    <row r="51" spans="1:8" s="59" customFormat="1" x14ac:dyDescent="0.25">
      <c r="A51" s="55" t="s">
        <v>128</v>
      </c>
      <c r="B51" s="57">
        <v>360.71</v>
      </c>
      <c r="C51" s="57">
        <v>362.66</v>
      </c>
      <c r="D51" s="55" t="s">
        <v>126</v>
      </c>
      <c r="E51" s="60">
        <v>45051</v>
      </c>
      <c r="F51" s="58">
        <v>3987</v>
      </c>
      <c r="G51" s="58">
        <v>3209</v>
      </c>
      <c r="H51" s="58">
        <v>2968</v>
      </c>
    </row>
    <row r="52" spans="1:8" s="59" customFormat="1" x14ac:dyDescent="0.25">
      <c r="A52" s="55" t="s">
        <v>129</v>
      </c>
      <c r="B52" s="57">
        <v>3236.31</v>
      </c>
      <c r="C52" s="57">
        <v>3301.81</v>
      </c>
      <c r="D52" s="55">
        <v>161001432</v>
      </c>
      <c r="E52" s="60">
        <v>45052</v>
      </c>
      <c r="F52" s="58">
        <v>4234</v>
      </c>
      <c r="G52" s="58">
        <v>3705</v>
      </c>
      <c r="H52" s="58">
        <v>3212</v>
      </c>
    </row>
    <row r="53" spans="1:8" s="59" customFormat="1" x14ac:dyDescent="0.25">
      <c r="A53" s="55" t="s">
        <v>119</v>
      </c>
      <c r="B53" s="57">
        <v>3677.23</v>
      </c>
      <c r="C53" s="57">
        <v>3339.44</v>
      </c>
      <c r="D53" s="55">
        <v>161004616</v>
      </c>
      <c r="E53" s="60">
        <v>45052</v>
      </c>
      <c r="F53" s="58">
        <v>3854</v>
      </c>
      <c r="G53" s="58">
        <v>3268</v>
      </c>
      <c r="H53" s="58">
        <v>2949</v>
      </c>
    </row>
    <row r="54" spans="1:8" s="59" customFormat="1" x14ac:dyDescent="0.25">
      <c r="A54" s="55" t="s">
        <v>123</v>
      </c>
      <c r="B54" s="57">
        <v>505.92</v>
      </c>
      <c r="C54" s="57">
        <v>505.92</v>
      </c>
      <c r="D54" s="55" t="s">
        <v>124</v>
      </c>
      <c r="E54" s="60">
        <v>45052</v>
      </c>
      <c r="F54" s="58">
        <v>3850</v>
      </c>
      <c r="G54" s="58">
        <v>3258</v>
      </c>
      <c r="H54" s="58">
        <v>2938</v>
      </c>
    </row>
    <row r="55" spans="1:8" s="59" customFormat="1" x14ac:dyDescent="0.25">
      <c r="A55" s="55" t="s">
        <v>125</v>
      </c>
      <c r="B55" s="57">
        <v>199.8</v>
      </c>
      <c r="C55" s="57">
        <v>200.01</v>
      </c>
      <c r="D55" s="55" t="s">
        <v>126</v>
      </c>
      <c r="E55" s="60">
        <v>45052</v>
      </c>
      <c r="F55" s="58">
        <v>3725</v>
      </c>
      <c r="G55" s="58">
        <v>3282</v>
      </c>
      <c r="H55" s="58">
        <v>3013</v>
      </c>
    </row>
    <row r="56" spans="1:8" s="59" customFormat="1" x14ac:dyDescent="0.25">
      <c r="A56" s="55" t="s">
        <v>125</v>
      </c>
      <c r="B56" s="57">
        <v>169.09</v>
      </c>
      <c r="C56" s="57">
        <v>169.28</v>
      </c>
      <c r="D56" s="55" t="s">
        <v>126</v>
      </c>
      <c r="E56" s="60">
        <v>45052</v>
      </c>
      <c r="F56" s="58">
        <v>3725</v>
      </c>
      <c r="G56" s="58">
        <v>3282</v>
      </c>
      <c r="H56" s="58">
        <v>3013</v>
      </c>
    </row>
    <row r="57" spans="1:8" s="59" customFormat="1" x14ac:dyDescent="0.25">
      <c r="A57" s="55" t="s">
        <v>127</v>
      </c>
      <c r="B57" s="57">
        <v>179.53</v>
      </c>
      <c r="C57" s="57">
        <v>180.21</v>
      </c>
      <c r="D57" s="55" t="s">
        <v>126</v>
      </c>
      <c r="E57" s="60">
        <v>45052</v>
      </c>
      <c r="F57" s="58">
        <v>5009</v>
      </c>
      <c r="G57" s="58">
        <v>3222</v>
      </c>
      <c r="H57" s="58">
        <v>2969</v>
      </c>
    </row>
    <row r="58" spans="1:8" s="59" customFormat="1" x14ac:dyDescent="0.25">
      <c r="A58" s="55" t="s">
        <v>127</v>
      </c>
      <c r="B58" s="57">
        <v>57.33</v>
      </c>
      <c r="C58" s="57">
        <v>57.46</v>
      </c>
      <c r="D58" s="55" t="s">
        <v>126</v>
      </c>
      <c r="E58" s="60">
        <v>45052</v>
      </c>
      <c r="F58" s="58">
        <v>5009</v>
      </c>
      <c r="G58" s="58">
        <v>3222</v>
      </c>
      <c r="H58" s="58">
        <v>2969</v>
      </c>
    </row>
    <row r="59" spans="1:8" s="59" customFormat="1" x14ac:dyDescent="0.25">
      <c r="A59" s="55" t="s">
        <v>128</v>
      </c>
      <c r="B59" s="57">
        <v>984.04</v>
      </c>
      <c r="C59" s="57">
        <v>989.14</v>
      </c>
      <c r="D59" s="55" t="s">
        <v>126</v>
      </c>
      <c r="E59" s="60">
        <v>45052</v>
      </c>
      <c r="F59" s="58">
        <v>4049</v>
      </c>
      <c r="G59" s="58">
        <v>3782</v>
      </c>
      <c r="H59" s="58">
        <v>3536</v>
      </c>
    </row>
    <row r="60" spans="1:8" s="59" customFormat="1" x14ac:dyDescent="0.25">
      <c r="A60" s="55" t="s">
        <v>128</v>
      </c>
      <c r="B60" s="57">
        <v>294.13</v>
      </c>
      <c r="C60" s="57">
        <v>295.47000000000003</v>
      </c>
      <c r="D60" s="55" t="s">
        <v>126</v>
      </c>
      <c r="E60" s="60">
        <v>45052</v>
      </c>
      <c r="F60" s="58">
        <v>4049</v>
      </c>
      <c r="G60" s="58">
        <v>3782</v>
      </c>
      <c r="H60" s="58">
        <v>3536</v>
      </c>
    </row>
    <row r="61" spans="1:8" s="59" customFormat="1" x14ac:dyDescent="0.25">
      <c r="A61" s="55" t="s">
        <v>138</v>
      </c>
      <c r="B61" s="57">
        <v>234.78</v>
      </c>
      <c r="C61" s="57">
        <v>234.78</v>
      </c>
      <c r="D61" s="55" t="s">
        <v>139</v>
      </c>
      <c r="E61" s="60">
        <v>45052</v>
      </c>
      <c r="F61" s="58">
        <v>4095</v>
      </c>
      <c r="G61" s="58">
        <v>3735</v>
      </c>
      <c r="H61" s="58">
        <v>3424</v>
      </c>
    </row>
    <row r="62" spans="1:8" s="59" customFormat="1" x14ac:dyDescent="0.25">
      <c r="A62" s="55" t="s">
        <v>129</v>
      </c>
      <c r="B62" s="57">
        <v>3667.39</v>
      </c>
      <c r="C62" s="57">
        <v>3295.24</v>
      </c>
      <c r="D62" s="55">
        <v>161001433</v>
      </c>
      <c r="E62" s="60">
        <v>45053</v>
      </c>
      <c r="F62" s="58">
        <v>4486</v>
      </c>
      <c r="G62" s="58">
        <v>2806</v>
      </c>
      <c r="H62" s="58">
        <v>2537</v>
      </c>
    </row>
    <row r="63" spans="1:8" s="59" customFormat="1" x14ac:dyDescent="0.25">
      <c r="A63" s="55" t="s">
        <v>130</v>
      </c>
      <c r="B63" s="57">
        <v>3788.58</v>
      </c>
      <c r="C63" s="57">
        <v>3743.97</v>
      </c>
      <c r="D63" s="55">
        <v>162005928</v>
      </c>
      <c r="E63" s="60">
        <v>45053</v>
      </c>
      <c r="F63" s="58">
        <v>3075</v>
      </c>
      <c r="G63" s="58">
        <v>3745</v>
      </c>
      <c r="H63" s="58">
        <v>3448</v>
      </c>
    </row>
    <row r="64" spans="1:8" s="59" customFormat="1" x14ac:dyDescent="0.25">
      <c r="A64" s="55" t="s">
        <v>144</v>
      </c>
      <c r="B64" s="57">
        <v>3348.1</v>
      </c>
      <c r="C64" s="57">
        <v>3235.99</v>
      </c>
      <c r="D64" s="55">
        <v>461001358</v>
      </c>
      <c r="E64" s="60">
        <v>45053</v>
      </c>
      <c r="F64" s="58">
        <v>3421</v>
      </c>
      <c r="G64" s="58">
        <v>3165</v>
      </c>
      <c r="H64" s="58">
        <v>2855</v>
      </c>
    </row>
    <row r="65" spans="1:8" s="59" customFormat="1" x14ac:dyDescent="0.25">
      <c r="A65" s="55" t="s">
        <v>123</v>
      </c>
      <c r="B65" s="57">
        <v>894.12</v>
      </c>
      <c r="C65" s="57">
        <v>894.12</v>
      </c>
      <c r="D65" s="55" t="s">
        <v>124</v>
      </c>
      <c r="E65" s="60">
        <v>45053</v>
      </c>
      <c r="F65" s="58">
        <v>3850</v>
      </c>
      <c r="G65" s="58">
        <v>3258</v>
      </c>
      <c r="H65" s="58">
        <v>2938</v>
      </c>
    </row>
    <row r="66" spans="1:8" s="59" customFormat="1" x14ac:dyDescent="0.25">
      <c r="A66" s="55" t="s">
        <v>125</v>
      </c>
      <c r="B66" s="57">
        <v>312.23</v>
      </c>
      <c r="C66" s="57">
        <v>312.5</v>
      </c>
      <c r="D66" s="55" t="s">
        <v>126</v>
      </c>
      <c r="E66" s="60">
        <v>45053</v>
      </c>
      <c r="F66" s="58">
        <v>3990</v>
      </c>
      <c r="G66" s="58">
        <v>2526</v>
      </c>
      <c r="H66" s="58">
        <v>2279</v>
      </c>
    </row>
    <row r="67" spans="1:8" s="59" customFormat="1" x14ac:dyDescent="0.25">
      <c r="A67" s="55" t="s">
        <v>125</v>
      </c>
      <c r="B67" s="57">
        <v>59.58</v>
      </c>
      <c r="C67" s="57">
        <v>59.41</v>
      </c>
      <c r="D67" s="55" t="s">
        <v>126</v>
      </c>
      <c r="E67" s="60">
        <v>45053</v>
      </c>
      <c r="F67" s="58">
        <v>3990</v>
      </c>
      <c r="G67" s="58">
        <v>2526</v>
      </c>
      <c r="H67" s="58">
        <v>2279</v>
      </c>
    </row>
    <row r="68" spans="1:8" s="59" customFormat="1" x14ac:dyDescent="0.25">
      <c r="A68" s="55" t="s">
        <v>127</v>
      </c>
      <c r="B68" s="57">
        <v>501.55</v>
      </c>
      <c r="C68" s="57">
        <v>502.58</v>
      </c>
      <c r="D68" s="55" t="s">
        <v>126</v>
      </c>
      <c r="E68" s="60">
        <v>45053</v>
      </c>
      <c r="F68" s="58">
        <v>4599</v>
      </c>
      <c r="G68" s="58">
        <v>3173</v>
      </c>
      <c r="H68" s="58">
        <v>2889</v>
      </c>
    </row>
    <row r="69" spans="1:8" s="59" customFormat="1" x14ac:dyDescent="0.25">
      <c r="A69" s="55" t="s">
        <v>127</v>
      </c>
      <c r="B69" s="57">
        <v>231.26</v>
      </c>
      <c r="C69" s="57">
        <v>231.62</v>
      </c>
      <c r="D69" s="55" t="s">
        <v>126</v>
      </c>
      <c r="E69" s="60">
        <v>45053</v>
      </c>
      <c r="F69" s="58">
        <v>4599</v>
      </c>
      <c r="G69" s="58">
        <v>3173</v>
      </c>
      <c r="H69" s="58">
        <v>2889</v>
      </c>
    </row>
    <row r="70" spans="1:8" s="59" customFormat="1" x14ac:dyDescent="0.25">
      <c r="A70" s="55" t="s">
        <v>128</v>
      </c>
      <c r="B70" s="57">
        <v>612.12</v>
      </c>
      <c r="C70" s="57">
        <v>615.54999999999995</v>
      </c>
      <c r="D70" s="55" t="s">
        <v>126</v>
      </c>
      <c r="E70" s="60">
        <v>45053</v>
      </c>
      <c r="F70" s="58">
        <v>4402</v>
      </c>
      <c r="G70" s="58">
        <v>3842</v>
      </c>
      <c r="H70" s="58">
        <v>3588</v>
      </c>
    </row>
    <row r="71" spans="1:8" s="59" customFormat="1" x14ac:dyDescent="0.25">
      <c r="A71" s="55" t="s">
        <v>128</v>
      </c>
      <c r="B71" s="57">
        <v>407.42</v>
      </c>
      <c r="C71" s="57">
        <v>409.07</v>
      </c>
      <c r="D71" s="55" t="s">
        <v>126</v>
      </c>
      <c r="E71" s="60">
        <v>45053</v>
      </c>
      <c r="F71" s="58">
        <v>4402</v>
      </c>
      <c r="G71" s="58">
        <v>3842</v>
      </c>
      <c r="H71" s="58">
        <v>3588</v>
      </c>
    </row>
    <row r="72" spans="1:8" s="59" customFormat="1" x14ac:dyDescent="0.25">
      <c r="A72" s="55" t="s">
        <v>138</v>
      </c>
      <c r="B72" s="57">
        <v>131.30000000000001</v>
      </c>
      <c r="C72" s="57">
        <v>131.30000000000001</v>
      </c>
      <c r="D72" s="55" t="s">
        <v>139</v>
      </c>
      <c r="E72" s="60">
        <v>45053</v>
      </c>
      <c r="F72" s="58">
        <v>3808</v>
      </c>
      <c r="G72" s="58">
        <v>3725</v>
      </c>
      <c r="H72" s="58">
        <v>3419</v>
      </c>
    </row>
    <row r="73" spans="1:8" s="59" customFormat="1" x14ac:dyDescent="0.25">
      <c r="A73" s="55" t="s">
        <v>129</v>
      </c>
      <c r="B73" s="57">
        <v>4229.8</v>
      </c>
      <c r="C73" s="57">
        <v>3941.38</v>
      </c>
      <c r="D73" s="55">
        <v>161001434</v>
      </c>
      <c r="E73" s="60">
        <v>45054</v>
      </c>
      <c r="F73" s="58">
        <v>4597</v>
      </c>
      <c r="G73" s="58">
        <v>2899</v>
      </c>
      <c r="H73" s="58">
        <v>2656</v>
      </c>
    </row>
    <row r="74" spans="1:8" s="59" customFormat="1" x14ac:dyDescent="0.25">
      <c r="A74" s="55" t="s">
        <v>123</v>
      </c>
      <c r="B74" s="57">
        <v>1141.57</v>
      </c>
      <c r="C74" s="57">
        <v>1141.57</v>
      </c>
      <c r="D74" s="55" t="s">
        <v>124</v>
      </c>
      <c r="E74" s="60">
        <v>45054</v>
      </c>
      <c r="F74" s="58">
        <v>3850</v>
      </c>
      <c r="G74" s="58">
        <v>3258</v>
      </c>
      <c r="H74" s="58">
        <v>2938</v>
      </c>
    </row>
    <row r="75" spans="1:8" s="59" customFormat="1" x14ac:dyDescent="0.25">
      <c r="A75" s="55" t="s">
        <v>125</v>
      </c>
      <c r="B75" s="57">
        <v>286.72000000000003</v>
      </c>
      <c r="C75" s="57">
        <v>286.92</v>
      </c>
      <c r="D75" s="55" t="s">
        <v>126</v>
      </c>
      <c r="E75" s="60">
        <v>45054</v>
      </c>
      <c r="F75" s="58">
        <v>4004</v>
      </c>
      <c r="G75" s="58">
        <v>3496</v>
      </c>
      <c r="H75" s="58">
        <v>3207</v>
      </c>
    </row>
    <row r="76" spans="1:8" s="59" customFormat="1" x14ac:dyDescent="0.25">
      <c r="A76" s="55" t="s">
        <v>125</v>
      </c>
      <c r="B76" s="57">
        <v>86.7</v>
      </c>
      <c r="C76" s="57">
        <v>86.84</v>
      </c>
      <c r="D76" s="55" t="s">
        <v>126</v>
      </c>
      <c r="E76" s="60">
        <v>45054</v>
      </c>
      <c r="F76" s="58">
        <v>4004</v>
      </c>
      <c r="G76" s="58">
        <v>3496</v>
      </c>
      <c r="H76" s="58">
        <v>3207</v>
      </c>
    </row>
    <row r="77" spans="1:8" s="59" customFormat="1" x14ac:dyDescent="0.25">
      <c r="A77" s="55" t="s">
        <v>127</v>
      </c>
      <c r="B77" s="57">
        <v>238.38</v>
      </c>
      <c r="C77" s="57">
        <v>239.09</v>
      </c>
      <c r="D77" s="55" t="s">
        <v>126</v>
      </c>
      <c r="E77" s="60">
        <v>45054</v>
      </c>
      <c r="F77" s="58">
        <v>4686</v>
      </c>
      <c r="G77" s="58">
        <v>4131</v>
      </c>
      <c r="H77" s="58">
        <v>3814</v>
      </c>
    </row>
    <row r="78" spans="1:8" s="59" customFormat="1" x14ac:dyDescent="0.25">
      <c r="A78" s="55" t="s">
        <v>127</v>
      </c>
      <c r="B78" s="57">
        <v>381.68</v>
      </c>
      <c r="C78" s="57">
        <v>382.61</v>
      </c>
      <c r="D78" s="55" t="s">
        <v>126</v>
      </c>
      <c r="E78" s="60">
        <v>45054</v>
      </c>
      <c r="F78" s="58">
        <v>4686</v>
      </c>
      <c r="G78" s="58">
        <v>4131</v>
      </c>
      <c r="H78" s="58">
        <v>3814</v>
      </c>
    </row>
    <row r="79" spans="1:8" s="59" customFormat="1" x14ac:dyDescent="0.25">
      <c r="A79" s="55" t="s">
        <v>128</v>
      </c>
      <c r="B79" s="57">
        <v>769.04</v>
      </c>
      <c r="C79" s="57">
        <v>774.48</v>
      </c>
      <c r="D79" s="55" t="s">
        <v>126</v>
      </c>
      <c r="E79" s="60">
        <v>45054</v>
      </c>
      <c r="F79" s="58">
        <v>4156</v>
      </c>
      <c r="G79" s="58">
        <v>4505</v>
      </c>
      <c r="H79" s="58">
        <v>4203</v>
      </c>
    </row>
    <row r="80" spans="1:8" s="59" customFormat="1" x14ac:dyDescent="0.25">
      <c r="A80" s="55" t="s">
        <v>128</v>
      </c>
      <c r="B80" s="57">
        <v>358.62</v>
      </c>
      <c r="C80" s="57">
        <v>360.72</v>
      </c>
      <c r="D80" s="55" t="s">
        <v>126</v>
      </c>
      <c r="E80" s="60">
        <v>45054</v>
      </c>
      <c r="F80" s="58">
        <v>4156</v>
      </c>
      <c r="G80" s="58">
        <v>4505</v>
      </c>
      <c r="H80" s="58">
        <v>4203</v>
      </c>
    </row>
    <row r="81" spans="1:8" s="59" customFormat="1" x14ac:dyDescent="0.25">
      <c r="A81" s="55" t="s">
        <v>129</v>
      </c>
      <c r="B81" s="57">
        <v>3582.06</v>
      </c>
      <c r="C81" s="57">
        <v>3154.71</v>
      </c>
      <c r="D81" s="55">
        <v>161001435</v>
      </c>
      <c r="E81" s="60">
        <v>45055</v>
      </c>
      <c r="F81" s="58">
        <v>4538</v>
      </c>
      <c r="G81" s="58">
        <v>3600</v>
      </c>
      <c r="H81" s="58">
        <v>3338</v>
      </c>
    </row>
    <row r="82" spans="1:8" s="59" customFormat="1" x14ac:dyDescent="0.25">
      <c r="A82" s="55" t="s">
        <v>117</v>
      </c>
      <c r="B82" s="57">
        <v>3539.84</v>
      </c>
      <c r="C82" s="57">
        <v>3318.94</v>
      </c>
      <c r="D82" s="55">
        <v>161001469</v>
      </c>
      <c r="E82" s="60">
        <v>45055</v>
      </c>
      <c r="F82" s="58">
        <v>2996</v>
      </c>
      <c r="G82" s="58">
        <v>3747</v>
      </c>
      <c r="H82" s="58">
        <v>3444</v>
      </c>
    </row>
    <row r="83" spans="1:8" s="59" customFormat="1" x14ac:dyDescent="0.25">
      <c r="A83" s="55" t="s">
        <v>130</v>
      </c>
      <c r="B83" s="57">
        <v>3692.61</v>
      </c>
      <c r="C83" s="57">
        <v>3684</v>
      </c>
      <c r="D83" s="55">
        <v>162005946</v>
      </c>
      <c r="E83" s="60">
        <v>45055</v>
      </c>
      <c r="F83" s="58">
        <v>3239</v>
      </c>
      <c r="G83" s="58">
        <v>3808</v>
      </c>
      <c r="H83" s="58">
        <v>3452</v>
      </c>
    </row>
    <row r="84" spans="1:8" s="59" customFormat="1" x14ac:dyDescent="0.25">
      <c r="A84" s="55" t="s">
        <v>144</v>
      </c>
      <c r="B84" s="57">
        <v>3460.33</v>
      </c>
      <c r="C84" s="57">
        <v>3351.22</v>
      </c>
      <c r="D84" s="55">
        <v>461001359</v>
      </c>
      <c r="E84" s="60">
        <v>45055</v>
      </c>
      <c r="F84" s="58">
        <v>2870</v>
      </c>
      <c r="G84" s="58">
        <v>3854</v>
      </c>
      <c r="H84" s="58">
        <v>3534</v>
      </c>
    </row>
    <row r="85" spans="1:8" s="59" customFormat="1" x14ac:dyDescent="0.25">
      <c r="A85" s="55" t="s">
        <v>144</v>
      </c>
      <c r="B85" s="57">
        <v>3746.12</v>
      </c>
      <c r="C85" s="57">
        <v>3579.29</v>
      </c>
      <c r="D85" s="55">
        <v>461001360</v>
      </c>
      <c r="E85" s="60">
        <v>45055</v>
      </c>
      <c r="F85" s="58">
        <v>2796</v>
      </c>
      <c r="G85" s="58">
        <v>3458</v>
      </c>
      <c r="H85" s="58">
        <v>3132</v>
      </c>
    </row>
    <row r="86" spans="1:8" s="59" customFormat="1" x14ac:dyDescent="0.25">
      <c r="A86" s="55" t="s">
        <v>123</v>
      </c>
      <c r="B86" s="57">
        <v>1201.02</v>
      </c>
      <c r="C86" s="57">
        <v>1201.02</v>
      </c>
      <c r="D86" s="55" t="s">
        <v>124</v>
      </c>
      <c r="E86" s="60">
        <v>45055</v>
      </c>
      <c r="F86" s="58">
        <v>3850</v>
      </c>
      <c r="G86" s="58">
        <v>3258</v>
      </c>
      <c r="H86" s="58">
        <v>2938</v>
      </c>
    </row>
    <row r="87" spans="1:8" s="59" customFormat="1" x14ac:dyDescent="0.25">
      <c r="A87" s="55" t="s">
        <v>125</v>
      </c>
      <c r="B87" s="57">
        <v>97.29</v>
      </c>
      <c r="C87" s="57">
        <v>97.27</v>
      </c>
      <c r="D87" s="55" t="s">
        <v>126</v>
      </c>
      <c r="E87" s="60">
        <v>45055</v>
      </c>
      <c r="F87" s="58">
        <v>4012</v>
      </c>
      <c r="G87" s="58">
        <v>2922</v>
      </c>
      <c r="H87" s="58">
        <v>2659</v>
      </c>
    </row>
    <row r="88" spans="1:8" s="59" customFormat="1" x14ac:dyDescent="0.25">
      <c r="A88" s="55" t="s">
        <v>127</v>
      </c>
      <c r="B88" s="57">
        <v>417.02</v>
      </c>
      <c r="C88" s="57">
        <v>418.49</v>
      </c>
      <c r="D88" s="55" t="s">
        <v>126</v>
      </c>
      <c r="E88" s="60">
        <v>45055</v>
      </c>
      <c r="F88" s="58">
        <v>4400</v>
      </c>
      <c r="G88" s="58">
        <v>4077</v>
      </c>
      <c r="H88" s="58">
        <v>3764</v>
      </c>
    </row>
    <row r="89" spans="1:8" s="59" customFormat="1" x14ac:dyDescent="0.25">
      <c r="A89" s="55" t="s">
        <v>128</v>
      </c>
      <c r="B89" s="57">
        <v>650.04999999999995</v>
      </c>
      <c r="C89" s="57">
        <v>654.58000000000004</v>
      </c>
      <c r="D89" s="55" t="s">
        <v>126</v>
      </c>
      <c r="E89" s="60">
        <v>45055</v>
      </c>
      <c r="F89" s="58">
        <v>4426</v>
      </c>
      <c r="G89" s="58">
        <v>4128</v>
      </c>
      <c r="H89" s="58">
        <v>3801</v>
      </c>
    </row>
    <row r="90" spans="1:8" s="59" customFormat="1" x14ac:dyDescent="0.25">
      <c r="A90" s="55" t="s">
        <v>128</v>
      </c>
      <c r="B90" s="57">
        <v>214.88</v>
      </c>
      <c r="C90" s="57">
        <v>216.43</v>
      </c>
      <c r="D90" s="55" t="s">
        <v>126</v>
      </c>
      <c r="E90" s="60">
        <v>45055</v>
      </c>
      <c r="F90" s="58">
        <v>4426</v>
      </c>
      <c r="G90" s="58">
        <v>4128</v>
      </c>
      <c r="H90" s="58">
        <v>3801</v>
      </c>
    </row>
    <row r="91" spans="1:8" s="59" customFormat="1" x14ac:dyDescent="0.25">
      <c r="A91" s="55" t="s">
        <v>138</v>
      </c>
      <c r="B91" s="57">
        <v>322.31</v>
      </c>
      <c r="C91" s="57">
        <v>322.31</v>
      </c>
      <c r="D91" s="55" t="s">
        <v>139</v>
      </c>
      <c r="E91" s="60">
        <v>45055</v>
      </c>
      <c r="F91" s="58">
        <v>4868</v>
      </c>
      <c r="G91" s="58">
        <v>3586</v>
      </c>
      <c r="H91" s="58">
        <v>3277</v>
      </c>
    </row>
    <row r="92" spans="1:8" s="59" customFormat="1" x14ac:dyDescent="0.25">
      <c r="A92" s="55" t="s">
        <v>140</v>
      </c>
      <c r="B92" s="57">
        <v>4092.45</v>
      </c>
      <c r="C92" s="57">
        <v>4063.05</v>
      </c>
      <c r="D92" s="55">
        <v>161002143</v>
      </c>
      <c r="E92" s="60">
        <v>45056</v>
      </c>
      <c r="F92" s="58">
        <v>3076</v>
      </c>
      <c r="G92" s="58">
        <v>3617</v>
      </c>
      <c r="H92" s="58">
        <v>3275</v>
      </c>
    </row>
    <row r="93" spans="1:8" s="59" customFormat="1" x14ac:dyDescent="0.25">
      <c r="A93" s="55" t="s">
        <v>142</v>
      </c>
      <c r="B93" s="57">
        <v>3962.81</v>
      </c>
      <c r="C93" s="57">
        <v>3962.81</v>
      </c>
      <c r="D93" s="55">
        <v>162000593</v>
      </c>
      <c r="E93" s="60">
        <v>45056</v>
      </c>
      <c r="F93" s="58">
        <v>4236</v>
      </c>
      <c r="G93" s="58">
        <v>4117</v>
      </c>
      <c r="H93" s="58">
        <v>3835</v>
      </c>
    </row>
    <row r="94" spans="1:8" s="59" customFormat="1" x14ac:dyDescent="0.25">
      <c r="A94" s="55" t="s">
        <v>144</v>
      </c>
      <c r="B94" s="57">
        <v>3379.73</v>
      </c>
      <c r="C94" s="57">
        <v>3313.22</v>
      </c>
      <c r="D94" s="55">
        <v>461001361</v>
      </c>
      <c r="E94" s="60">
        <v>45056</v>
      </c>
      <c r="F94" s="58">
        <v>3047</v>
      </c>
      <c r="G94" s="58">
        <v>2888</v>
      </c>
      <c r="H94" s="58">
        <v>2649</v>
      </c>
    </row>
    <row r="95" spans="1:8" s="59" customFormat="1" x14ac:dyDescent="0.25">
      <c r="A95" s="55" t="s">
        <v>144</v>
      </c>
      <c r="B95" s="57">
        <v>3718.02</v>
      </c>
      <c r="C95" s="57">
        <v>3581.01</v>
      </c>
      <c r="D95" s="55">
        <v>461001362</v>
      </c>
      <c r="E95" s="60">
        <v>45056</v>
      </c>
      <c r="F95" s="58">
        <v>2899</v>
      </c>
      <c r="G95" s="58">
        <v>3267</v>
      </c>
      <c r="H95" s="58">
        <v>2996</v>
      </c>
    </row>
    <row r="96" spans="1:8" s="59" customFormat="1" x14ac:dyDescent="0.25">
      <c r="A96" s="55" t="s">
        <v>123</v>
      </c>
      <c r="B96" s="57">
        <v>604.29</v>
      </c>
      <c r="C96" s="57">
        <v>604.29</v>
      </c>
      <c r="D96" s="55" t="s">
        <v>124</v>
      </c>
      <c r="E96" s="60">
        <v>45056</v>
      </c>
      <c r="F96" s="58">
        <v>3850</v>
      </c>
      <c r="G96" s="58">
        <v>3258</v>
      </c>
      <c r="H96" s="58">
        <v>2938</v>
      </c>
    </row>
    <row r="97" spans="1:8" s="59" customFormat="1" x14ac:dyDescent="0.25">
      <c r="A97" s="55" t="s">
        <v>125</v>
      </c>
      <c r="B97" s="57">
        <v>98.28</v>
      </c>
      <c r="C97" s="57">
        <v>98.45</v>
      </c>
      <c r="D97" s="55" t="s">
        <v>126</v>
      </c>
      <c r="E97" s="60">
        <v>45056</v>
      </c>
      <c r="F97" s="58">
        <v>3923</v>
      </c>
      <c r="G97" s="58">
        <v>3874</v>
      </c>
      <c r="H97" s="58">
        <v>3552</v>
      </c>
    </row>
    <row r="98" spans="1:8" s="59" customFormat="1" x14ac:dyDescent="0.25">
      <c r="A98" s="55" t="s">
        <v>127</v>
      </c>
      <c r="B98" s="57">
        <v>474.73</v>
      </c>
      <c r="C98" s="57">
        <v>476.37</v>
      </c>
      <c r="D98" s="55" t="s">
        <v>126</v>
      </c>
      <c r="E98" s="60">
        <v>45056</v>
      </c>
      <c r="F98" s="58">
        <v>4772</v>
      </c>
      <c r="G98" s="58">
        <v>3013</v>
      </c>
      <c r="H98" s="58">
        <v>2705</v>
      </c>
    </row>
    <row r="99" spans="1:8" s="59" customFormat="1" x14ac:dyDescent="0.25">
      <c r="A99" s="55" t="s">
        <v>128</v>
      </c>
      <c r="B99" s="57">
        <v>433.86</v>
      </c>
      <c r="C99" s="57">
        <v>436.11</v>
      </c>
      <c r="D99" s="55" t="s">
        <v>126</v>
      </c>
      <c r="E99" s="60">
        <v>45056</v>
      </c>
      <c r="F99" s="58">
        <v>4025</v>
      </c>
      <c r="G99" s="58">
        <v>3727</v>
      </c>
      <c r="H99" s="58">
        <v>3372</v>
      </c>
    </row>
    <row r="100" spans="1:8" s="59" customFormat="1" x14ac:dyDescent="0.25">
      <c r="A100" s="55" t="s">
        <v>128</v>
      </c>
      <c r="B100" s="57">
        <v>361.67</v>
      </c>
      <c r="C100" s="57">
        <v>364.29</v>
      </c>
      <c r="D100" s="55" t="s">
        <v>126</v>
      </c>
      <c r="E100" s="60">
        <v>45056</v>
      </c>
      <c r="F100" s="58">
        <v>4025</v>
      </c>
      <c r="G100" s="58">
        <v>3727</v>
      </c>
      <c r="H100" s="58">
        <v>3372</v>
      </c>
    </row>
    <row r="101" spans="1:8" s="59" customFormat="1" x14ac:dyDescent="0.25">
      <c r="A101" s="55" t="s">
        <v>129</v>
      </c>
      <c r="B101" s="57">
        <v>4166.07</v>
      </c>
      <c r="C101" s="57">
        <v>4071.65</v>
      </c>
      <c r="D101" s="55">
        <v>161001436</v>
      </c>
      <c r="E101" s="60">
        <v>45057</v>
      </c>
      <c r="F101" s="58">
        <v>4836</v>
      </c>
      <c r="G101" s="58">
        <v>3761</v>
      </c>
      <c r="H101" s="58">
        <v>3486</v>
      </c>
    </row>
    <row r="102" spans="1:8" s="59" customFormat="1" x14ac:dyDescent="0.25">
      <c r="A102" s="55" t="s">
        <v>140</v>
      </c>
      <c r="B102" s="57">
        <v>3706.75</v>
      </c>
      <c r="C102" s="57">
        <v>3679.19</v>
      </c>
      <c r="D102" s="55">
        <v>161002144</v>
      </c>
      <c r="E102" s="60">
        <v>45057</v>
      </c>
      <c r="F102" s="58">
        <v>3479</v>
      </c>
      <c r="G102" s="58">
        <v>2625</v>
      </c>
      <c r="H102" s="58">
        <v>2392</v>
      </c>
    </row>
    <row r="103" spans="1:8" s="59" customFormat="1" x14ac:dyDescent="0.25">
      <c r="A103" s="55" t="s">
        <v>143</v>
      </c>
      <c r="B103" s="57">
        <v>3840.2</v>
      </c>
      <c r="C103" s="57">
        <v>3791.03</v>
      </c>
      <c r="D103" s="55">
        <v>161002947</v>
      </c>
      <c r="E103" s="60">
        <v>45057</v>
      </c>
      <c r="F103" s="58">
        <v>3463</v>
      </c>
      <c r="G103" s="58">
        <v>2784</v>
      </c>
      <c r="H103" s="58">
        <v>2534</v>
      </c>
    </row>
    <row r="104" spans="1:8" s="59" customFormat="1" x14ac:dyDescent="0.25">
      <c r="A104" s="55" t="s">
        <v>130</v>
      </c>
      <c r="B104" s="57">
        <v>4037.24</v>
      </c>
      <c r="C104" s="57">
        <v>4008.14</v>
      </c>
      <c r="D104" s="55">
        <v>162005951</v>
      </c>
      <c r="E104" s="60">
        <v>45057</v>
      </c>
      <c r="F104" s="58">
        <v>3156</v>
      </c>
      <c r="G104" s="58">
        <v>3477</v>
      </c>
      <c r="H104" s="58">
        <v>3129</v>
      </c>
    </row>
    <row r="105" spans="1:8" s="59" customFormat="1" x14ac:dyDescent="0.25">
      <c r="A105" s="55" t="s">
        <v>144</v>
      </c>
      <c r="B105" s="57">
        <v>3328</v>
      </c>
      <c r="C105" s="57">
        <v>3150.91</v>
      </c>
      <c r="D105" s="55">
        <v>461001364</v>
      </c>
      <c r="E105" s="60">
        <v>45057</v>
      </c>
      <c r="F105" s="58">
        <v>2883</v>
      </c>
      <c r="G105" s="58">
        <v>2610</v>
      </c>
      <c r="H105" s="58">
        <v>2383</v>
      </c>
    </row>
    <row r="106" spans="1:8" s="59" customFormat="1" x14ac:dyDescent="0.25">
      <c r="A106" s="55" t="s">
        <v>123</v>
      </c>
      <c r="B106" s="57">
        <v>1312.6</v>
      </c>
      <c r="C106" s="57">
        <v>1312.6</v>
      </c>
      <c r="D106" s="55" t="s">
        <v>124</v>
      </c>
      <c r="E106" s="60">
        <v>45057</v>
      </c>
      <c r="F106" s="58">
        <v>3850</v>
      </c>
      <c r="G106" s="58">
        <v>3258</v>
      </c>
      <c r="H106" s="58">
        <v>2938</v>
      </c>
    </row>
    <row r="107" spans="1:8" s="59" customFormat="1" x14ac:dyDescent="0.25">
      <c r="A107" s="55" t="s">
        <v>125</v>
      </c>
      <c r="B107" s="57">
        <v>168.04</v>
      </c>
      <c r="C107" s="57">
        <v>168.34</v>
      </c>
      <c r="D107" s="55" t="s">
        <v>126</v>
      </c>
      <c r="E107" s="60">
        <v>45057</v>
      </c>
      <c r="F107" s="58">
        <v>3868</v>
      </c>
      <c r="G107" s="58">
        <v>3761</v>
      </c>
      <c r="H107" s="58">
        <v>3428</v>
      </c>
    </row>
    <row r="108" spans="1:8" s="59" customFormat="1" x14ac:dyDescent="0.25">
      <c r="A108" s="55" t="s">
        <v>127</v>
      </c>
      <c r="B108" s="57">
        <v>205.65</v>
      </c>
      <c r="C108" s="57">
        <v>206.38</v>
      </c>
      <c r="D108" s="55" t="s">
        <v>126</v>
      </c>
      <c r="E108" s="60">
        <v>45057</v>
      </c>
      <c r="F108" s="58">
        <v>4291</v>
      </c>
      <c r="G108" s="58">
        <v>2658</v>
      </c>
      <c r="H108" s="58">
        <v>2365</v>
      </c>
    </row>
    <row r="109" spans="1:8" s="59" customFormat="1" x14ac:dyDescent="0.25">
      <c r="A109" s="55" t="s">
        <v>127</v>
      </c>
      <c r="B109" s="57">
        <v>446.93</v>
      </c>
      <c r="C109" s="57">
        <v>448.4</v>
      </c>
      <c r="D109" s="55" t="s">
        <v>126</v>
      </c>
      <c r="E109" s="60">
        <v>45057</v>
      </c>
      <c r="F109" s="58">
        <v>4291</v>
      </c>
      <c r="G109" s="58">
        <v>2658</v>
      </c>
      <c r="H109" s="58">
        <v>2365</v>
      </c>
    </row>
    <row r="110" spans="1:8" s="59" customFormat="1" x14ac:dyDescent="0.25">
      <c r="A110" s="55" t="s">
        <v>128</v>
      </c>
      <c r="B110" s="57">
        <v>760.36</v>
      </c>
      <c r="C110" s="57">
        <v>764.86</v>
      </c>
      <c r="D110" s="55" t="s">
        <v>126</v>
      </c>
      <c r="E110" s="60">
        <v>45057</v>
      </c>
      <c r="F110" s="58">
        <v>4352</v>
      </c>
      <c r="G110" s="58">
        <v>3842</v>
      </c>
      <c r="H110" s="58">
        <v>3563</v>
      </c>
    </row>
    <row r="111" spans="1:8" s="59" customFormat="1" x14ac:dyDescent="0.25">
      <c r="A111" s="55" t="s">
        <v>128</v>
      </c>
      <c r="B111" s="57">
        <v>191.25</v>
      </c>
      <c r="C111" s="57">
        <v>192.31</v>
      </c>
      <c r="D111" s="55" t="s">
        <v>126</v>
      </c>
      <c r="E111" s="60">
        <v>45057</v>
      </c>
      <c r="F111" s="58">
        <v>4352</v>
      </c>
      <c r="G111" s="58">
        <v>3842</v>
      </c>
      <c r="H111" s="58">
        <v>3563</v>
      </c>
    </row>
    <row r="112" spans="1:8" s="59" customFormat="1" x14ac:dyDescent="0.25">
      <c r="A112" s="55" t="s">
        <v>138</v>
      </c>
      <c r="B112" s="57">
        <v>463.2</v>
      </c>
      <c r="C112" s="57">
        <v>463.2</v>
      </c>
      <c r="D112" s="55" t="s">
        <v>139</v>
      </c>
      <c r="E112" s="60">
        <v>45057</v>
      </c>
      <c r="F112" s="58">
        <v>3992</v>
      </c>
      <c r="G112" s="58">
        <v>3565</v>
      </c>
      <c r="H112" s="58">
        <v>3291</v>
      </c>
    </row>
    <row r="113" spans="1:8" s="59" customFormat="1" x14ac:dyDescent="0.25">
      <c r="A113" s="55" t="s">
        <v>131</v>
      </c>
      <c r="B113" s="57">
        <v>3814.6</v>
      </c>
      <c r="C113" s="57">
        <v>3688.89</v>
      </c>
      <c r="D113" s="55">
        <v>161004048</v>
      </c>
      <c r="E113" s="60">
        <v>45058</v>
      </c>
      <c r="F113" s="58">
        <v>3495</v>
      </c>
      <c r="G113" s="58">
        <v>3402</v>
      </c>
      <c r="H113" s="58">
        <v>3162</v>
      </c>
    </row>
    <row r="114" spans="1:8" s="59" customFormat="1" x14ac:dyDescent="0.25">
      <c r="A114" s="55" t="s">
        <v>130</v>
      </c>
      <c r="B114" s="57">
        <v>4036.11</v>
      </c>
      <c r="C114" s="57">
        <v>3951.2</v>
      </c>
      <c r="D114" s="55">
        <v>162005957</v>
      </c>
      <c r="E114" s="60">
        <v>45058</v>
      </c>
      <c r="F114" s="58">
        <v>3226</v>
      </c>
      <c r="G114" s="58">
        <v>3588</v>
      </c>
      <c r="H114" s="58">
        <v>3324</v>
      </c>
    </row>
    <row r="115" spans="1:8" s="59" customFormat="1" x14ac:dyDescent="0.25">
      <c r="A115" s="55" t="s">
        <v>123</v>
      </c>
      <c r="B115" s="57">
        <v>968.28</v>
      </c>
      <c r="C115" s="57">
        <v>968.28</v>
      </c>
      <c r="D115" s="55" t="s">
        <v>124</v>
      </c>
      <c r="E115" s="60">
        <v>45058</v>
      </c>
      <c r="F115" s="58">
        <v>3850</v>
      </c>
      <c r="G115" s="58">
        <v>3258</v>
      </c>
      <c r="H115" s="58">
        <v>2938</v>
      </c>
    </row>
    <row r="116" spans="1:8" s="59" customFormat="1" x14ac:dyDescent="0.25">
      <c r="A116" s="55" t="s">
        <v>125</v>
      </c>
      <c r="B116" s="57">
        <v>100.44</v>
      </c>
      <c r="C116" s="57">
        <v>100.53</v>
      </c>
      <c r="D116" s="55" t="s">
        <v>126</v>
      </c>
      <c r="E116" s="60">
        <v>45058</v>
      </c>
      <c r="F116" s="58">
        <v>3274</v>
      </c>
      <c r="G116" s="58">
        <v>3890</v>
      </c>
      <c r="H116" s="58">
        <v>3701</v>
      </c>
    </row>
    <row r="117" spans="1:8" s="59" customFormat="1" x14ac:dyDescent="0.25">
      <c r="A117" s="55" t="s">
        <v>127</v>
      </c>
      <c r="B117" s="57">
        <v>306.49</v>
      </c>
      <c r="C117" s="57">
        <v>307.43</v>
      </c>
      <c r="D117" s="55" t="s">
        <v>126</v>
      </c>
      <c r="E117" s="60">
        <v>45058</v>
      </c>
      <c r="F117" s="58">
        <v>3707</v>
      </c>
      <c r="G117" s="58">
        <v>3822</v>
      </c>
      <c r="H117" s="58">
        <v>3582</v>
      </c>
    </row>
    <row r="118" spans="1:8" s="59" customFormat="1" x14ac:dyDescent="0.25">
      <c r="A118" s="55" t="s">
        <v>127</v>
      </c>
      <c r="B118" s="57">
        <v>229.9</v>
      </c>
      <c r="C118" s="57">
        <v>230.68</v>
      </c>
      <c r="D118" s="55" t="s">
        <v>126</v>
      </c>
      <c r="E118" s="60">
        <v>45058</v>
      </c>
      <c r="F118" s="58">
        <v>3707</v>
      </c>
      <c r="G118" s="58">
        <v>3822</v>
      </c>
      <c r="H118" s="58">
        <v>3582</v>
      </c>
    </row>
    <row r="119" spans="1:8" s="59" customFormat="1" x14ac:dyDescent="0.25">
      <c r="A119" s="55" t="s">
        <v>128</v>
      </c>
      <c r="B119" s="57">
        <v>661.88</v>
      </c>
      <c r="C119" s="57">
        <v>666.43</v>
      </c>
      <c r="D119" s="55" t="s">
        <v>126</v>
      </c>
      <c r="E119" s="60">
        <v>45058</v>
      </c>
      <c r="F119" s="58">
        <v>3673</v>
      </c>
      <c r="G119" s="58">
        <v>4331</v>
      </c>
      <c r="H119" s="58">
        <v>4088</v>
      </c>
    </row>
    <row r="120" spans="1:8" s="59" customFormat="1" x14ac:dyDescent="0.25">
      <c r="A120" s="55" t="s">
        <v>128</v>
      </c>
      <c r="B120" s="57">
        <v>421.51</v>
      </c>
      <c r="C120" s="57">
        <v>424.14</v>
      </c>
      <c r="D120" s="55" t="s">
        <v>126</v>
      </c>
      <c r="E120" s="60">
        <v>45058</v>
      </c>
      <c r="F120" s="58">
        <v>3673</v>
      </c>
      <c r="G120" s="58">
        <v>4331</v>
      </c>
      <c r="H120" s="58">
        <v>4088</v>
      </c>
    </row>
    <row r="121" spans="1:8" s="59" customFormat="1" x14ac:dyDescent="0.25">
      <c r="A121" s="55" t="s">
        <v>138</v>
      </c>
      <c r="B121" s="57">
        <v>354.82</v>
      </c>
      <c r="C121" s="57">
        <v>354.82</v>
      </c>
      <c r="D121" s="55" t="s">
        <v>139</v>
      </c>
      <c r="E121" s="60">
        <v>45058</v>
      </c>
      <c r="F121" s="58">
        <v>3134</v>
      </c>
      <c r="G121" s="58">
        <v>4012</v>
      </c>
      <c r="H121" s="58">
        <v>3771</v>
      </c>
    </row>
    <row r="122" spans="1:8" s="59" customFormat="1" x14ac:dyDescent="0.25">
      <c r="A122" s="55" t="s">
        <v>140</v>
      </c>
      <c r="B122" s="57">
        <v>3979.25</v>
      </c>
      <c r="C122" s="57">
        <v>4013.01</v>
      </c>
      <c r="D122" s="55">
        <v>141000156</v>
      </c>
      <c r="E122" s="60">
        <v>45059</v>
      </c>
      <c r="F122" s="58">
        <v>3123</v>
      </c>
      <c r="G122" s="58">
        <v>3772</v>
      </c>
      <c r="H122" s="58">
        <v>3560</v>
      </c>
    </row>
    <row r="123" spans="1:8" s="59" customFormat="1" x14ac:dyDescent="0.25">
      <c r="A123" s="55" t="s">
        <v>129</v>
      </c>
      <c r="B123" s="57">
        <v>4166.2</v>
      </c>
      <c r="C123" s="57">
        <v>3989.05</v>
      </c>
      <c r="D123" s="55">
        <v>161001437</v>
      </c>
      <c r="E123" s="60">
        <v>45059</v>
      </c>
      <c r="F123" s="58">
        <v>4829</v>
      </c>
      <c r="G123" s="58">
        <v>3434</v>
      </c>
      <c r="H123" s="58">
        <v>3204</v>
      </c>
    </row>
    <row r="124" spans="1:8" s="59" customFormat="1" x14ac:dyDescent="0.25">
      <c r="A124" s="55" t="s">
        <v>117</v>
      </c>
      <c r="B124" s="57">
        <v>3943.4</v>
      </c>
      <c r="C124" s="57">
        <v>3838.5</v>
      </c>
      <c r="D124" s="55">
        <v>161001471</v>
      </c>
      <c r="E124" s="60">
        <v>45059</v>
      </c>
      <c r="F124" s="58">
        <v>3572</v>
      </c>
      <c r="G124" s="58">
        <v>3934</v>
      </c>
      <c r="H124" s="58">
        <v>3611</v>
      </c>
    </row>
    <row r="125" spans="1:8" s="59" customFormat="1" x14ac:dyDescent="0.25">
      <c r="A125" s="55" t="s">
        <v>117</v>
      </c>
      <c r="B125" s="57">
        <v>3817.8</v>
      </c>
      <c r="C125" s="57">
        <v>3757.34</v>
      </c>
      <c r="D125" s="55">
        <v>161001472</v>
      </c>
      <c r="E125" s="60">
        <v>45059</v>
      </c>
      <c r="F125" s="58">
        <v>3654</v>
      </c>
      <c r="G125" s="58">
        <v>3614</v>
      </c>
      <c r="H125" s="58">
        <v>3372</v>
      </c>
    </row>
    <row r="126" spans="1:8" s="59" customFormat="1" x14ac:dyDescent="0.25">
      <c r="A126" s="55" t="s">
        <v>144</v>
      </c>
      <c r="B126" s="57">
        <v>4099.1400000000003</v>
      </c>
      <c r="C126" s="57">
        <v>4056.35</v>
      </c>
      <c r="D126" s="55">
        <v>461001365</v>
      </c>
      <c r="E126" s="60">
        <v>45059</v>
      </c>
      <c r="F126" s="58">
        <v>2779</v>
      </c>
      <c r="G126" s="58">
        <v>3493</v>
      </c>
      <c r="H126" s="58">
        <v>3267</v>
      </c>
    </row>
    <row r="127" spans="1:8" s="59" customFormat="1" x14ac:dyDescent="0.25">
      <c r="A127" s="55" t="s">
        <v>123</v>
      </c>
      <c r="B127" s="57">
        <v>1141.26</v>
      </c>
      <c r="C127" s="57">
        <v>1141.26</v>
      </c>
      <c r="D127" s="55" t="s">
        <v>124</v>
      </c>
      <c r="E127" s="60">
        <v>45059</v>
      </c>
      <c r="F127" s="58">
        <v>3850</v>
      </c>
      <c r="G127" s="58">
        <v>3258</v>
      </c>
      <c r="H127" s="58">
        <v>2938</v>
      </c>
    </row>
    <row r="128" spans="1:8" s="59" customFormat="1" x14ac:dyDescent="0.25">
      <c r="A128" s="55" t="s">
        <v>125</v>
      </c>
      <c r="B128" s="57">
        <v>131.11000000000001</v>
      </c>
      <c r="C128" s="57">
        <v>131.57</v>
      </c>
      <c r="D128" s="55" t="s">
        <v>126</v>
      </c>
      <c r="E128" s="60">
        <v>45059</v>
      </c>
      <c r="F128" s="58">
        <v>4003</v>
      </c>
      <c r="G128" s="58">
        <v>3486</v>
      </c>
      <c r="H128" s="58">
        <v>3259</v>
      </c>
    </row>
    <row r="129" spans="1:8" s="59" customFormat="1" x14ac:dyDescent="0.25">
      <c r="A129" s="55" t="s">
        <v>125</v>
      </c>
      <c r="B129" s="57">
        <v>138.24</v>
      </c>
      <c r="C129" s="57">
        <v>138.11000000000001</v>
      </c>
      <c r="D129" s="55" t="s">
        <v>126</v>
      </c>
      <c r="E129" s="60">
        <v>45059</v>
      </c>
      <c r="F129" s="58">
        <v>4003</v>
      </c>
      <c r="G129" s="58">
        <v>3486</v>
      </c>
      <c r="H129" s="58">
        <v>3259</v>
      </c>
    </row>
    <row r="130" spans="1:8" s="59" customFormat="1" x14ac:dyDescent="0.25">
      <c r="A130" s="55" t="s">
        <v>127</v>
      </c>
      <c r="B130" s="57">
        <v>452.92</v>
      </c>
      <c r="C130" s="57">
        <v>454.3</v>
      </c>
      <c r="D130" s="55" t="s">
        <v>126</v>
      </c>
      <c r="E130" s="60">
        <v>45059</v>
      </c>
      <c r="F130" s="58">
        <v>4052</v>
      </c>
      <c r="G130" s="58">
        <v>3543</v>
      </c>
      <c r="H130" s="58">
        <v>3297</v>
      </c>
    </row>
    <row r="131" spans="1:8" s="59" customFormat="1" x14ac:dyDescent="0.25">
      <c r="A131" s="55" t="s">
        <v>127</v>
      </c>
      <c r="B131" s="57">
        <v>529.25</v>
      </c>
      <c r="C131" s="57">
        <v>530.95000000000005</v>
      </c>
      <c r="D131" s="55" t="s">
        <v>126</v>
      </c>
      <c r="E131" s="60">
        <v>45059</v>
      </c>
      <c r="F131" s="58">
        <v>4052</v>
      </c>
      <c r="G131" s="58">
        <v>3543</v>
      </c>
      <c r="H131" s="58">
        <v>3297</v>
      </c>
    </row>
    <row r="132" spans="1:8" s="59" customFormat="1" x14ac:dyDescent="0.25">
      <c r="A132" s="55" t="s">
        <v>128</v>
      </c>
      <c r="B132" s="57">
        <v>731.47</v>
      </c>
      <c r="C132" s="57">
        <v>736.8</v>
      </c>
      <c r="D132" s="55" t="s">
        <v>126</v>
      </c>
      <c r="E132" s="60">
        <v>45059</v>
      </c>
      <c r="F132" s="58">
        <v>3780</v>
      </c>
      <c r="G132" s="58">
        <v>4109</v>
      </c>
      <c r="H132" s="58">
        <v>3893</v>
      </c>
    </row>
    <row r="133" spans="1:8" s="59" customFormat="1" x14ac:dyDescent="0.25">
      <c r="A133" s="55" t="s">
        <v>128</v>
      </c>
      <c r="B133" s="57">
        <v>565.9</v>
      </c>
      <c r="C133" s="57">
        <v>569.79</v>
      </c>
      <c r="D133" s="55" t="s">
        <v>126</v>
      </c>
      <c r="E133" s="60">
        <v>45059</v>
      </c>
      <c r="F133" s="58">
        <v>3780</v>
      </c>
      <c r="G133" s="58">
        <v>4109</v>
      </c>
      <c r="H133" s="58">
        <v>3893</v>
      </c>
    </row>
    <row r="134" spans="1:8" s="59" customFormat="1" x14ac:dyDescent="0.25">
      <c r="A134" s="55" t="s">
        <v>129</v>
      </c>
      <c r="B134" s="57">
        <v>4182</v>
      </c>
      <c r="C134" s="57">
        <v>4043.72</v>
      </c>
      <c r="D134" s="55">
        <v>141000081</v>
      </c>
      <c r="E134" s="60">
        <v>45060</v>
      </c>
      <c r="F134" s="58">
        <v>4641</v>
      </c>
      <c r="G134" s="58">
        <v>3435</v>
      </c>
      <c r="H134" s="58">
        <v>3267</v>
      </c>
    </row>
    <row r="135" spans="1:8" s="59" customFormat="1" x14ac:dyDescent="0.25">
      <c r="A135" s="55" t="s">
        <v>135</v>
      </c>
      <c r="B135" s="57">
        <v>3892.09</v>
      </c>
      <c r="C135" s="57">
        <v>3893.3</v>
      </c>
      <c r="D135" s="55">
        <v>161002186</v>
      </c>
      <c r="E135" s="60">
        <v>45060</v>
      </c>
      <c r="F135" s="58">
        <v>4631</v>
      </c>
      <c r="G135" s="58">
        <v>2879</v>
      </c>
      <c r="H135" s="58">
        <v>2685</v>
      </c>
    </row>
    <row r="136" spans="1:8" s="59" customFormat="1" x14ac:dyDescent="0.25">
      <c r="A136" s="55" t="s">
        <v>143</v>
      </c>
      <c r="B136" s="57">
        <v>3493.41</v>
      </c>
      <c r="C136" s="57">
        <v>3294.87</v>
      </c>
      <c r="D136" s="55">
        <v>161002950</v>
      </c>
      <c r="E136" s="60">
        <v>45060</v>
      </c>
      <c r="F136" s="58">
        <v>3398</v>
      </c>
      <c r="G136" s="58">
        <v>3445</v>
      </c>
      <c r="H136" s="58">
        <v>3233</v>
      </c>
    </row>
    <row r="137" spans="1:8" s="59" customFormat="1" x14ac:dyDescent="0.25">
      <c r="A137" s="55" t="s">
        <v>144</v>
      </c>
      <c r="B137" s="57">
        <v>3866.94</v>
      </c>
      <c r="C137" s="57">
        <v>3727.27</v>
      </c>
      <c r="D137" s="55">
        <v>461001366</v>
      </c>
      <c r="E137" s="60">
        <v>45060</v>
      </c>
      <c r="F137" s="58">
        <v>2950</v>
      </c>
      <c r="G137" s="58">
        <v>3382</v>
      </c>
      <c r="H137" s="58">
        <v>3142</v>
      </c>
    </row>
    <row r="138" spans="1:8" s="59" customFormat="1" x14ac:dyDescent="0.25">
      <c r="A138" s="55" t="s">
        <v>123</v>
      </c>
      <c r="B138" s="57">
        <v>713.01</v>
      </c>
      <c r="C138" s="57">
        <v>713.01</v>
      </c>
      <c r="D138" s="55" t="s">
        <v>124</v>
      </c>
      <c r="E138" s="60">
        <v>45060</v>
      </c>
      <c r="F138" s="58">
        <v>3850</v>
      </c>
      <c r="G138" s="58">
        <v>3258</v>
      </c>
      <c r="H138" s="58">
        <v>2938</v>
      </c>
    </row>
    <row r="139" spans="1:8" s="59" customFormat="1" x14ac:dyDescent="0.25">
      <c r="A139" s="55" t="s">
        <v>125</v>
      </c>
      <c r="B139" s="57">
        <v>274.75</v>
      </c>
      <c r="C139" s="57">
        <v>274.92</v>
      </c>
      <c r="D139" s="55" t="s">
        <v>126</v>
      </c>
      <c r="E139" s="60">
        <v>45060</v>
      </c>
      <c r="F139" s="58">
        <v>3315</v>
      </c>
      <c r="G139" s="58">
        <v>3854</v>
      </c>
      <c r="H139" s="58">
        <v>3579</v>
      </c>
    </row>
    <row r="140" spans="1:8" s="59" customFormat="1" x14ac:dyDescent="0.25">
      <c r="A140" s="55" t="s">
        <v>125</v>
      </c>
      <c r="B140" s="57">
        <v>100.06</v>
      </c>
      <c r="C140" s="57">
        <v>100.12</v>
      </c>
      <c r="D140" s="55" t="s">
        <v>126</v>
      </c>
      <c r="E140" s="60">
        <v>45060</v>
      </c>
      <c r="F140" s="58">
        <v>3315</v>
      </c>
      <c r="G140" s="58">
        <v>3854</v>
      </c>
      <c r="H140" s="58">
        <v>3579</v>
      </c>
    </row>
    <row r="141" spans="1:8" s="59" customFormat="1" x14ac:dyDescent="0.25">
      <c r="A141" s="55" t="s">
        <v>127</v>
      </c>
      <c r="B141" s="57">
        <v>353.65</v>
      </c>
      <c r="C141" s="57">
        <v>354.61</v>
      </c>
      <c r="D141" s="55" t="s">
        <v>126</v>
      </c>
      <c r="E141" s="60">
        <v>45060</v>
      </c>
      <c r="F141" s="58">
        <v>3984</v>
      </c>
      <c r="G141" s="58">
        <v>3451</v>
      </c>
      <c r="H141" s="58">
        <v>3198</v>
      </c>
    </row>
    <row r="142" spans="1:8" s="59" customFormat="1" x14ac:dyDescent="0.25">
      <c r="A142" s="55" t="s">
        <v>127</v>
      </c>
      <c r="B142" s="57">
        <v>350.65</v>
      </c>
      <c r="C142" s="57">
        <v>352.05</v>
      </c>
      <c r="D142" s="55" t="s">
        <v>126</v>
      </c>
      <c r="E142" s="60">
        <v>45060</v>
      </c>
      <c r="F142" s="58">
        <v>3984</v>
      </c>
      <c r="G142" s="58">
        <v>3451</v>
      </c>
      <c r="H142" s="58">
        <v>3198</v>
      </c>
    </row>
    <row r="143" spans="1:8" s="59" customFormat="1" x14ac:dyDescent="0.25">
      <c r="A143" s="55" t="s">
        <v>128</v>
      </c>
      <c r="B143" s="57">
        <v>771.66</v>
      </c>
      <c r="C143" s="57">
        <v>775.46</v>
      </c>
      <c r="D143" s="55" t="s">
        <v>126</v>
      </c>
      <c r="E143" s="60">
        <v>45060</v>
      </c>
      <c r="F143" s="58">
        <v>3752</v>
      </c>
      <c r="G143" s="58">
        <v>4125</v>
      </c>
      <c r="H143" s="58">
        <v>3949</v>
      </c>
    </row>
    <row r="144" spans="1:8" s="59" customFormat="1" x14ac:dyDescent="0.25">
      <c r="A144" s="55" t="s">
        <v>128</v>
      </c>
      <c r="B144" s="57">
        <v>575.01</v>
      </c>
      <c r="C144" s="57">
        <v>578.33000000000004</v>
      </c>
      <c r="D144" s="55" t="s">
        <v>126</v>
      </c>
      <c r="E144" s="60">
        <v>45060</v>
      </c>
      <c r="F144" s="58">
        <v>3752</v>
      </c>
      <c r="G144" s="58">
        <v>4125</v>
      </c>
      <c r="H144" s="58">
        <v>3949</v>
      </c>
    </row>
    <row r="145" spans="1:8" s="59" customFormat="1" x14ac:dyDescent="0.25">
      <c r="A145" s="55" t="s">
        <v>129</v>
      </c>
      <c r="B145" s="57">
        <v>4130.75</v>
      </c>
      <c r="C145" s="57">
        <v>3766.29</v>
      </c>
      <c r="D145" s="55">
        <v>161001438</v>
      </c>
      <c r="E145" s="60">
        <v>45061</v>
      </c>
      <c r="F145" s="58">
        <v>4637</v>
      </c>
      <c r="G145" s="58">
        <v>3503</v>
      </c>
      <c r="H145" s="58">
        <v>3242</v>
      </c>
    </row>
    <row r="146" spans="1:8" s="59" customFormat="1" x14ac:dyDescent="0.25">
      <c r="A146" s="55" t="s">
        <v>117</v>
      </c>
      <c r="B146" s="57">
        <v>3413.64</v>
      </c>
      <c r="C146" s="57">
        <v>3282.85</v>
      </c>
      <c r="D146" s="55">
        <v>161001474</v>
      </c>
      <c r="E146" s="60">
        <v>45061</v>
      </c>
      <c r="F146" s="58">
        <v>3608</v>
      </c>
      <c r="G146" s="58">
        <v>4079</v>
      </c>
      <c r="H146" s="58">
        <v>3805</v>
      </c>
    </row>
    <row r="147" spans="1:8" s="59" customFormat="1" x14ac:dyDescent="0.25">
      <c r="A147" s="55" t="s">
        <v>144</v>
      </c>
      <c r="B147" s="57">
        <v>3402.31</v>
      </c>
      <c r="C147" s="57">
        <v>3445.43</v>
      </c>
      <c r="D147" s="55">
        <v>461001367</v>
      </c>
      <c r="E147" s="60">
        <v>45061</v>
      </c>
      <c r="F147" s="58">
        <v>2970</v>
      </c>
      <c r="G147" s="58">
        <v>2933</v>
      </c>
      <c r="H147" s="58">
        <v>2764</v>
      </c>
    </row>
    <row r="148" spans="1:8" s="59" customFormat="1" x14ac:dyDescent="0.25">
      <c r="A148" s="55" t="s">
        <v>144</v>
      </c>
      <c r="B148" s="57">
        <v>3677.54</v>
      </c>
      <c r="C148" s="57">
        <v>3589.81</v>
      </c>
      <c r="D148" s="55">
        <v>461001368</v>
      </c>
      <c r="E148" s="60">
        <v>45061</v>
      </c>
      <c r="F148" s="58">
        <v>2950</v>
      </c>
      <c r="G148" s="58">
        <v>3634</v>
      </c>
      <c r="H148" s="58">
        <v>3317</v>
      </c>
    </row>
    <row r="149" spans="1:8" s="59" customFormat="1" x14ac:dyDescent="0.25">
      <c r="A149" s="55" t="s">
        <v>123</v>
      </c>
      <c r="B149" s="57">
        <v>560.54999999999995</v>
      </c>
      <c r="C149" s="57">
        <v>560.54999999999995</v>
      </c>
      <c r="D149" s="55" t="s">
        <v>124</v>
      </c>
      <c r="E149" s="60">
        <v>45061</v>
      </c>
      <c r="F149" s="58">
        <v>3850</v>
      </c>
      <c r="G149" s="58">
        <v>3258</v>
      </c>
      <c r="H149" s="58">
        <v>2938</v>
      </c>
    </row>
    <row r="150" spans="1:8" s="59" customFormat="1" x14ac:dyDescent="0.25">
      <c r="A150" s="55" t="s">
        <v>125</v>
      </c>
      <c r="B150" s="57">
        <v>264.41000000000003</v>
      </c>
      <c r="C150" s="57">
        <v>264.32</v>
      </c>
      <c r="D150" s="55" t="s">
        <v>126</v>
      </c>
      <c r="E150" s="60">
        <v>45061</v>
      </c>
      <c r="F150" s="58">
        <v>3893</v>
      </c>
      <c r="G150" s="58">
        <v>2389</v>
      </c>
      <c r="H150" s="58">
        <v>2235</v>
      </c>
    </row>
    <row r="151" spans="1:8" s="59" customFormat="1" x14ac:dyDescent="0.25">
      <c r="A151" s="55" t="s">
        <v>125</v>
      </c>
      <c r="B151" s="57">
        <v>138.81</v>
      </c>
      <c r="C151" s="57">
        <v>139.06</v>
      </c>
      <c r="D151" s="55" t="s">
        <v>126</v>
      </c>
      <c r="E151" s="60">
        <v>45061</v>
      </c>
      <c r="F151" s="58">
        <v>3893</v>
      </c>
      <c r="G151" s="58">
        <v>2389</v>
      </c>
      <c r="H151" s="58">
        <v>2235</v>
      </c>
    </row>
    <row r="152" spans="1:8" s="59" customFormat="1" x14ac:dyDescent="0.25">
      <c r="A152" s="55" t="s">
        <v>127</v>
      </c>
      <c r="B152" s="57">
        <v>364.12</v>
      </c>
      <c r="C152" s="57">
        <v>365.66</v>
      </c>
      <c r="D152" s="55" t="s">
        <v>126</v>
      </c>
      <c r="E152" s="60">
        <v>45061</v>
      </c>
      <c r="F152" s="58">
        <v>4140</v>
      </c>
      <c r="G152" s="58">
        <v>3700</v>
      </c>
      <c r="H152" s="58">
        <v>3478</v>
      </c>
    </row>
    <row r="153" spans="1:8" s="59" customFormat="1" x14ac:dyDescent="0.25">
      <c r="A153" s="55" t="s">
        <v>127</v>
      </c>
      <c r="B153" s="57">
        <v>472.81</v>
      </c>
      <c r="C153" s="57">
        <v>474.68</v>
      </c>
      <c r="D153" s="55" t="s">
        <v>126</v>
      </c>
      <c r="E153" s="60">
        <v>45061</v>
      </c>
      <c r="F153" s="58">
        <v>4140</v>
      </c>
      <c r="G153" s="58">
        <v>3700</v>
      </c>
      <c r="H153" s="58">
        <v>3478</v>
      </c>
    </row>
    <row r="154" spans="1:8" s="59" customFormat="1" x14ac:dyDescent="0.25">
      <c r="A154" s="55" t="s">
        <v>128</v>
      </c>
      <c r="B154" s="57">
        <v>743.47</v>
      </c>
      <c r="C154" s="57">
        <v>747.38</v>
      </c>
      <c r="D154" s="55" t="s">
        <v>126</v>
      </c>
      <c r="E154" s="60">
        <v>45061</v>
      </c>
      <c r="F154" s="58">
        <v>3708</v>
      </c>
      <c r="G154" s="58">
        <v>3094</v>
      </c>
      <c r="H154" s="58">
        <v>2864</v>
      </c>
    </row>
    <row r="155" spans="1:8" s="59" customFormat="1" x14ac:dyDescent="0.25">
      <c r="A155" s="55" t="s">
        <v>128</v>
      </c>
      <c r="B155" s="57">
        <v>443.79</v>
      </c>
      <c r="C155" s="57">
        <v>445.93</v>
      </c>
      <c r="D155" s="55" t="s">
        <v>126</v>
      </c>
      <c r="E155" s="60">
        <v>45061</v>
      </c>
      <c r="F155" s="58">
        <v>3708</v>
      </c>
      <c r="G155" s="58">
        <v>3094</v>
      </c>
      <c r="H155" s="58">
        <v>2864</v>
      </c>
    </row>
    <row r="156" spans="1:8" s="59" customFormat="1" x14ac:dyDescent="0.25">
      <c r="A156" s="55" t="s">
        <v>144</v>
      </c>
      <c r="B156" s="57">
        <v>3575.99</v>
      </c>
      <c r="C156" s="57">
        <v>3584.09</v>
      </c>
      <c r="D156" s="55">
        <v>461001369</v>
      </c>
      <c r="E156" s="60">
        <v>45062</v>
      </c>
      <c r="F156" s="58">
        <v>2950</v>
      </c>
      <c r="G156" s="58">
        <v>3524</v>
      </c>
      <c r="H156" s="58">
        <v>3234</v>
      </c>
    </row>
    <row r="157" spans="1:8" s="59" customFormat="1" x14ac:dyDescent="0.25">
      <c r="A157" s="55" t="s">
        <v>123</v>
      </c>
      <c r="B157" s="57">
        <v>654.99</v>
      </c>
      <c r="C157" s="57">
        <v>654.99</v>
      </c>
      <c r="D157" s="55" t="s">
        <v>124</v>
      </c>
      <c r="E157" s="60">
        <v>45062</v>
      </c>
      <c r="F157" s="58">
        <v>3850</v>
      </c>
      <c r="G157" s="58">
        <v>3258</v>
      </c>
      <c r="H157" s="58">
        <v>2938</v>
      </c>
    </row>
    <row r="158" spans="1:8" s="59" customFormat="1" x14ac:dyDescent="0.25">
      <c r="A158" s="55" t="s">
        <v>125</v>
      </c>
      <c r="B158" s="57">
        <v>357.95</v>
      </c>
      <c r="C158" s="57">
        <v>358.18</v>
      </c>
      <c r="D158" s="55" t="s">
        <v>126</v>
      </c>
      <c r="E158" s="60">
        <v>45062</v>
      </c>
      <c r="F158" s="58">
        <v>3663</v>
      </c>
      <c r="G158" s="58">
        <v>2715</v>
      </c>
      <c r="H158" s="58">
        <v>2470</v>
      </c>
    </row>
    <row r="159" spans="1:8" s="59" customFormat="1" x14ac:dyDescent="0.25">
      <c r="A159" s="55" t="s">
        <v>125</v>
      </c>
      <c r="B159" s="57">
        <v>69.2</v>
      </c>
      <c r="C159" s="57">
        <v>69.3</v>
      </c>
      <c r="D159" s="55" t="s">
        <v>126</v>
      </c>
      <c r="E159" s="60">
        <v>45062</v>
      </c>
      <c r="F159" s="58">
        <v>3663</v>
      </c>
      <c r="G159" s="58">
        <v>2715</v>
      </c>
      <c r="H159" s="58">
        <v>2470</v>
      </c>
    </row>
    <row r="160" spans="1:8" s="59" customFormat="1" x14ac:dyDescent="0.25">
      <c r="A160" s="55" t="s">
        <v>127</v>
      </c>
      <c r="B160" s="57">
        <v>505.6</v>
      </c>
      <c r="C160" s="57">
        <v>507.44</v>
      </c>
      <c r="D160" s="55" t="s">
        <v>126</v>
      </c>
      <c r="E160" s="60">
        <v>45062</v>
      </c>
      <c r="F160" s="58">
        <v>4290</v>
      </c>
      <c r="G160" s="58">
        <v>3690</v>
      </c>
      <c r="H160" s="58">
        <v>3474</v>
      </c>
    </row>
    <row r="161" spans="1:8" s="59" customFormat="1" x14ac:dyDescent="0.25">
      <c r="A161" s="55" t="s">
        <v>127</v>
      </c>
      <c r="B161" s="57">
        <v>262.11</v>
      </c>
      <c r="C161" s="57">
        <v>263</v>
      </c>
      <c r="D161" s="55" t="s">
        <v>126</v>
      </c>
      <c r="E161" s="60">
        <v>45062</v>
      </c>
      <c r="F161" s="58">
        <v>4290</v>
      </c>
      <c r="G161" s="58">
        <v>3690</v>
      </c>
      <c r="H161" s="58">
        <v>3474</v>
      </c>
    </row>
    <row r="162" spans="1:8" s="59" customFormat="1" x14ac:dyDescent="0.25">
      <c r="A162" s="55" t="s">
        <v>128</v>
      </c>
      <c r="B162" s="57">
        <v>224.92</v>
      </c>
      <c r="C162" s="57">
        <v>225.73</v>
      </c>
      <c r="D162" s="55" t="s">
        <v>126</v>
      </c>
      <c r="E162" s="60">
        <v>45062</v>
      </c>
      <c r="F162" s="58">
        <v>3861</v>
      </c>
      <c r="G162" s="58">
        <v>3538</v>
      </c>
      <c r="H162" s="58">
        <v>3296</v>
      </c>
    </row>
    <row r="163" spans="1:8" s="59" customFormat="1" x14ac:dyDescent="0.25">
      <c r="A163" s="55" t="s">
        <v>128</v>
      </c>
      <c r="B163" s="57">
        <v>577.91999999999996</v>
      </c>
      <c r="C163" s="57">
        <v>580.19000000000005</v>
      </c>
      <c r="D163" s="55" t="s">
        <v>126</v>
      </c>
      <c r="E163" s="60">
        <v>45062</v>
      </c>
      <c r="F163" s="58">
        <v>3861</v>
      </c>
      <c r="G163" s="58">
        <v>3538</v>
      </c>
      <c r="H163" s="58">
        <v>3296</v>
      </c>
    </row>
    <row r="164" spans="1:8" s="59" customFormat="1" x14ac:dyDescent="0.25">
      <c r="A164" s="55" t="s">
        <v>138</v>
      </c>
      <c r="B164" s="57">
        <v>630.87</v>
      </c>
      <c r="C164" s="57">
        <v>630.87</v>
      </c>
      <c r="D164" s="55" t="s">
        <v>139</v>
      </c>
      <c r="E164" s="60">
        <v>45062</v>
      </c>
      <c r="F164" s="58">
        <v>3597</v>
      </c>
      <c r="G164" s="58">
        <v>3018</v>
      </c>
      <c r="H164" s="58">
        <v>2878</v>
      </c>
    </row>
    <row r="165" spans="1:8" s="59" customFormat="1" x14ac:dyDescent="0.25">
      <c r="A165" s="55" t="s">
        <v>129</v>
      </c>
      <c r="B165" s="57">
        <v>3693.21</v>
      </c>
      <c r="C165" s="57">
        <v>3554.9</v>
      </c>
      <c r="D165" s="55">
        <v>161001439</v>
      </c>
      <c r="E165" s="60">
        <v>45063</v>
      </c>
      <c r="F165" s="58">
        <v>4411</v>
      </c>
      <c r="G165" s="58">
        <v>3667</v>
      </c>
      <c r="H165" s="58">
        <v>3415</v>
      </c>
    </row>
    <row r="166" spans="1:8" s="59" customFormat="1" x14ac:dyDescent="0.25">
      <c r="A166" s="55" t="s">
        <v>117</v>
      </c>
      <c r="B166" s="57">
        <v>3750.92</v>
      </c>
      <c r="C166" s="57">
        <v>3899.26</v>
      </c>
      <c r="D166" s="55">
        <v>161001476</v>
      </c>
      <c r="E166" s="60">
        <v>45063</v>
      </c>
      <c r="F166" s="58">
        <v>3138</v>
      </c>
      <c r="G166" s="58">
        <v>4294</v>
      </c>
      <c r="H166" s="58">
        <v>4091</v>
      </c>
    </row>
    <row r="167" spans="1:8" s="59" customFormat="1" x14ac:dyDescent="0.25">
      <c r="A167" s="55" t="s">
        <v>144</v>
      </c>
      <c r="B167" s="57">
        <v>3409.46</v>
      </c>
      <c r="C167" s="57">
        <v>3426.43</v>
      </c>
      <c r="D167" s="55">
        <v>461001370</v>
      </c>
      <c r="E167" s="60">
        <v>45063</v>
      </c>
      <c r="F167" s="58">
        <v>3338</v>
      </c>
      <c r="G167" s="58">
        <v>3943</v>
      </c>
      <c r="H167" s="58">
        <v>3721</v>
      </c>
    </row>
    <row r="168" spans="1:8" s="59" customFormat="1" x14ac:dyDescent="0.25">
      <c r="A168" s="55" t="s">
        <v>144</v>
      </c>
      <c r="B168" s="57">
        <v>3496.36</v>
      </c>
      <c r="C168" s="57">
        <v>3550.56</v>
      </c>
      <c r="D168" s="55">
        <v>461001371</v>
      </c>
      <c r="E168" s="60">
        <v>45063</v>
      </c>
      <c r="F168" s="58">
        <v>3263</v>
      </c>
      <c r="G168" s="58">
        <v>3527</v>
      </c>
      <c r="H168" s="58">
        <v>3214</v>
      </c>
    </row>
    <row r="169" spans="1:8" s="59" customFormat="1" x14ac:dyDescent="0.25">
      <c r="A169" s="55" t="s">
        <v>123</v>
      </c>
      <c r="B169" s="57">
        <v>1393.67</v>
      </c>
      <c r="C169" s="57">
        <v>1393.67</v>
      </c>
      <c r="D169" s="55" t="s">
        <v>124</v>
      </c>
      <c r="E169" s="60">
        <v>45063</v>
      </c>
      <c r="F169" s="58">
        <v>3850</v>
      </c>
      <c r="G169" s="58">
        <v>3258</v>
      </c>
      <c r="H169" s="58">
        <v>2938</v>
      </c>
    </row>
    <row r="170" spans="1:8" s="59" customFormat="1" x14ac:dyDescent="0.25">
      <c r="A170" s="55" t="s">
        <v>125</v>
      </c>
      <c r="B170" s="57">
        <v>294.89</v>
      </c>
      <c r="C170" s="57">
        <v>295.02</v>
      </c>
      <c r="D170" s="55" t="s">
        <v>126</v>
      </c>
      <c r="E170" s="60">
        <v>45063</v>
      </c>
      <c r="F170" s="58">
        <v>3746</v>
      </c>
      <c r="G170" s="58">
        <v>2262</v>
      </c>
      <c r="H170" s="58">
        <v>2073</v>
      </c>
    </row>
    <row r="171" spans="1:8" s="59" customFormat="1" x14ac:dyDescent="0.25">
      <c r="A171" s="55" t="s">
        <v>125</v>
      </c>
      <c r="B171" s="57">
        <v>28.61</v>
      </c>
      <c r="C171" s="57">
        <v>28.53</v>
      </c>
      <c r="D171" s="55" t="s">
        <v>126</v>
      </c>
      <c r="E171" s="60">
        <v>45063</v>
      </c>
      <c r="F171" s="58">
        <v>3746</v>
      </c>
      <c r="G171" s="58">
        <v>2262</v>
      </c>
      <c r="H171" s="58">
        <v>2073</v>
      </c>
    </row>
    <row r="172" spans="1:8" s="59" customFormat="1" x14ac:dyDescent="0.25">
      <c r="A172" s="55" t="s">
        <v>127</v>
      </c>
      <c r="B172" s="57">
        <v>432.43</v>
      </c>
      <c r="C172" s="57">
        <v>434.09</v>
      </c>
      <c r="D172" s="55" t="s">
        <v>126</v>
      </c>
      <c r="E172" s="60">
        <v>45063</v>
      </c>
      <c r="F172" s="58">
        <v>3792</v>
      </c>
      <c r="G172" s="58">
        <v>2662</v>
      </c>
      <c r="H172" s="58">
        <v>2441</v>
      </c>
    </row>
    <row r="173" spans="1:8" s="59" customFormat="1" x14ac:dyDescent="0.25">
      <c r="A173" s="55" t="s">
        <v>127</v>
      </c>
      <c r="B173" s="57">
        <v>455.76</v>
      </c>
      <c r="C173" s="57">
        <v>457</v>
      </c>
      <c r="D173" s="55" t="s">
        <v>126</v>
      </c>
      <c r="E173" s="60">
        <v>45063</v>
      </c>
      <c r="F173" s="58">
        <v>3792</v>
      </c>
      <c r="G173" s="58">
        <v>2662</v>
      </c>
      <c r="H173" s="58">
        <v>2441</v>
      </c>
    </row>
    <row r="174" spans="1:8" s="59" customFormat="1" x14ac:dyDescent="0.25">
      <c r="A174" s="55" t="s">
        <v>128</v>
      </c>
      <c r="B174" s="57">
        <v>549.59</v>
      </c>
      <c r="C174" s="57">
        <v>553.27</v>
      </c>
      <c r="D174" s="55" t="s">
        <v>126</v>
      </c>
      <c r="E174" s="60">
        <v>45063</v>
      </c>
      <c r="F174" s="58">
        <v>4014</v>
      </c>
      <c r="G174" s="58">
        <v>3204</v>
      </c>
      <c r="H174" s="58">
        <v>3043</v>
      </c>
    </row>
    <row r="175" spans="1:8" s="59" customFormat="1" x14ac:dyDescent="0.25">
      <c r="A175" s="55" t="s">
        <v>117</v>
      </c>
      <c r="B175" s="57">
        <v>3523.2</v>
      </c>
      <c r="C175" s="57">
        <v>3737.76</v>
      </c>
      <c r="D175" s="55">
        <v>141000118</v>
      </c>
      <c r="E175" s="60">
        <v>45064</v>
      </c>
      <c r="F175" s="58">
        <v>3510</v>
      </c>
      <c r="G175" s="58">
        <v>3300</v>
      </c>
      <c r="H175" s="58">
        <v>3007</v>
      </c>
    </row>
    <row r="176" spans="1:8" s="59" customFormat="1" x14ac:dyDescent="0.25">
      <c r="A176" s="55" t="s">
        <v>129</v>
      </c>
      <c r="B176" s="57">
        <v>3663.64</v>
      </c>
      <c r="C176" s="57">
        <v>3498.09</v>
      </c>
      <c r="D176" s="55">
        <v>161001440</v>
      </c>
      <c r="E176" s="60">
        <v>45064</v>
      </c>
      <c r="F176" s="58">
        <v>4162</v>
      </c>
      <c r="G176" s="58">
        <v>4064</v>
      </c>
      <c r="H176" s="58">
        <v>3763</v>
      </c>
    </row>
    <row r="177" spans="1:8" s="59" customFormat="1" x14ac:dyDescent="0.25">
      <c r="A177" s="55" t="s">
        <v>117</v>
      </c>
      <c r="B177" s="57">
        <v>3385.06</v>
      </c>
      <c r="C177" s="57">
        <v>3231.8</v>
      </c>
      <c r="D177" s="55">
        <v>161001478</v>
      </c>
      <c r="E177" s="60">
        <v>45064</v>
      </c>
      <c r="F177" s="58">
        <v>3918</v>
      </c>
      <c r="G177" s="58">
        <v>2810</v>
      </c>
      <c r="H177" s="58">
        <v>2571</v>
      </c>
    </row>
    <row r="178" spans="1:8" s="59" customFormat="1" x14ac:dyDescent="0.25">
      <c r="A178" s="55" t="s">
        <v>119</v>
      </c>
      <c r="B178" s="57">
        <v>4186.05</v>
      </c>
      <c r="C178" s="57">
        <v>4024.81</v>
      </c>
      <c r="D178" s="55">
        <v>161004626</v>
      </c>
      <c r="E178" s="60">
        <v>45064</v>
      </c>
      <c r="F178" s="58">
        <v>3132</v>
      </c>
      <c r="G178" s="58">
        <v>2832</v>
      </c>
      <c r="H178" s="58">
        <v>2605</v>
      </c>
    </row>
    <row r="179" spans="1:8" s="59" customFormat="1" x14ac:dyDescent="0.25">
      <c r="A179" s="55" t="s">
        <v>119</v>
      </c>
      <c r="B179" s="57">
        <v>3921.6</v>
      </c>
      <c r="C179" s="57">
        <v>3750.72</v>
      </c>
      <c r="D179" s="55">
        <v>161004628</v>
      </c>
      <c r="E179" s="60">
        <v>45064</v>
      </c>
      <c r="F179" s="58">
        <v>3247</v>
      </c>
      <c r="G179" s="58">
        <v>2569</v>
      </c>
      <c r="H179" s="58">
        <v>2349</v>
      </c>
    </row>
    <row r="180" spans="1:8" s="59" customFormat="1" x14ac:dyDescent="0.25">
      <c r="A180" s="55" t="s">
        <v>144</v>
      </c>
      <c r="B180" s="57">
        <v>3931.25</v>
      </c>
      <c r="C180" s="57">
        <v>3912.32</v>
      </c>
      <c r="D180" s="55">
        <v>461001372</v>
      </c>
      <c r="E180" s="60">
        <v>45064</v>
      </c>
      <c r="F180" s="58">
        <v>3316</v>
      </c>
      <c r="G180" s="58">
        <v>3570</v>
      </c>
      <c r="H180" s="58">
        <v>3282</v>
      </c>
    </row>
    <row r="181" spans="1:8" s="59" customFormat="1" x14ac:dyDescent="0.25">
      <c r="A181" s="55" t="s">
        <v>123</v>
      </c>
      <c r="B181" s="57">
        <v>854.77</v>
      </c>
      <c r="C181" s="57">
        <v>854.77</v>
      </c>
      <c r="D181" s="55" t="s">
        <v>124</v>
      </c>
      <c r="E181" s="60">
        <v>45064</v>
      </c>
      <c r="F181" s="58">
        <v>3850</v>
      </c>
      <c r="G181" s="58">
        <v>3258</v>
      </c>
      <c r="H181" s="58">
        <v>2938</v>
      </c>
    </row>
    <row r="182" spans="1:8" s="59" customFormat="1" x14ac:dyDescent="0.25">
      <c r="A182" s="55" t="s">
        <v>125</v>
      </c>
      <c r="B182" s="57">
        <v>150.97999999999999</v>
      </c>
      <c r="C182" s="57">
        <v>151.09</v>
      </c>
      <c r="D182" s="55" t="s">
        <v>126</v>
      </c>
      <c r="E182" s="60">
        <v>45064</v>
      </c>
      <c r="F182" s="58">
        <v>3748</v>
      </c>
      <c r="G182" s="58">
        <v>2107</v>
      </c>
      <c r="H182" s="58">
        <v>1913</v>
      </c>
    </row>
    <row r="183" spans="1:8" s="59" customFormat="1" x14ac:dyDescent="0.25">
      <c r="A183" s="55" t="s">
        <v>127</v>
      </c>
      <c r="B183" s="57">
        <v>226.74</v>
      </c>
      <c r="C183" s="57">
        <v>227.38</v>
      </c>
      <c r="D183" s="55" t="s">
        <v>126</v>
      </c>
      <c r="E183" s="60">
        <v>45064</v>
      </c>
      <c r="F183" s="58">
        <v>4171</v>
      </c>
      <c r="G183" s="58">
        <v>3083</v>
      </c>
      <c r="H183" s="58">
        <v>2813</v>
      </c>
    </row>
    <row r="184" spans="1:8" s="59" customFormat="1" x14ac:dyDescent="0.25">
      <c r="A184" s="55" t="s">
        <v>127</v>
      </c>
      <c r="B184" s="57">
        <v>167.51</v>
      </c>
      <c r="C184" s="57">
        <v>168.05</v>
      </c>
      <c r="D184" s="55" t="s">
        <v>126</v>
      </c>
      <c r="E184" s="60">
        <v>45064</v>
      </c>
      <c r="F184" s="58">
        <v>4171</v>
      </c>
      <c r="G184" s="58">
        <v>3083</v>
      </c>
      <c r="H184" s="58">
        <v>2813</v>
      </c>
    </row>
    <row r="185" spans="1:8" s="59" customFormat="1" x14ac:dyDescent="0.25">
      <c r="A185" s="55" t="s">
        <v>128</v>
      </c>
      <c r="B185" s="57">
        <v>393.42</v>
      </c>
      <c r="C185" s="57">
        <v>395.42</v>
      </c>
      <c r="D185" s="55" t="s">
        <v>126</v>
      </c>
      <c r="E185" s="60">
        <v>45064</v>
      </c>
      <c r="F185" s="58">
        <v>2859</v>
      </c>
      <c r="G185" s="58">
        <v>3643</v>
      </c>
      <c r="H185" s="58">
        <v>3422</v>
      </c>
    </row>
    <row r="186" spans="1:8" s="59" customFormat="1" x14ac:dyDescent="0.25">
      <c r="A186" s="55" t="s">
        <v>138</v>
      </c>
      <c r="B186" s="57">
        <v>697.58</v>
      </c>
      <c r="C186" s="57">
        <v>697.58</v>
      </c>
      <c r="D186" s="55" t="s">
        <v>139</v>
      </c>
      <c r="E186" s="60">
        <v>45064</v>
      </c>
      <c r="F186" s="58">
        <v>4498</v>
      </c>
      <c r="G186" s="58">
        <v>3041</v>
      </c>
      <c r="H186" s="58">
        <v>2841</v>
      </c>
    </row>
    <row r="187" spans="1:8" s="59" customFormat="1" x14ac:dyDescent="0.25">
      <c r="A187" s="55" t="s">
        <v>135</v>
      </c>
      <c r="B187" s="57">
        <v>2893.71</v>
      </c>
      <c r="C187" s="57">
        <v>2892.32</v>
      </c>
      <c r="D187" s="55">
        <v>141000164</v>
      </c>
      <c r="E187" s="60">
        <v>45065</v>
      </c>
      <c r="F187" s="58">
        <v>4537</v>
      </c>
      <c r="G187" s="58">
        <v>3869</v>
      </c>
      <c r="H187" s="58">
        <v>3621</v>
      </c>
    </row>
    <row r="188" spans="1:8" s="59" customFormat="1" x14ac:dyDescent="0.25">
      <c r="A188" s="55" t="s">
        <v>144</v>
      </c>
      <c r="B188" s="57">
        <v>3596.71</v>
      </c>
      <c r="C188" s="57">
        <v>3683.84</v>
      </c>
      <c r="D188" s="55">
        <v>461001373</v>
      </c>
      <c r="E188" s="60">
        <v>45065</v>
      </c>
      <c r="F188" s="58">
        <v>2950</v>
      </c>
      <c r="G188" s="58">
        <v>3058</v>
      </c>
      <c r="H188" s="58">
        <v>2850</v>
      </c>
    </row>
    <row r="189" spans="1:8" s="59" customFormat="1" x14ac:dyDescent="0.25">
      <c r="A189" s="55" t="s">
        <v>123</v>
      </c>
      <c r="B189" s="57">
        <v>1044.94</v>
      </c>
      <c r="C189" s="57">
        <v>1044.94</v>
      </c>
      <c r="D189" s="55" t="s">
        <v>124</v>
      </c>
      <c r="E189" s="60">
        <v>45065</v>
      </c>
      <c r="F189" s="58">
        <v>3850</v>
      </c>
      <c r="G189" s="58">
        <v>3258</v>
      </c>
      <c r="H189" s="58">
        <v>2938</v>
      </c>
    </row>
    <row r="190" spans="1:8" s="59" customFormat="1" x14ac:dyDescent="0.25">
      <c r="A190" s="55" t="s">
        <v>125</v>
      </c>
      <c r="B190" s="57">
        <v>215.82</v>
      </c>
      <c r="C190" s="57">
        <v>215.91</v>
      </c>
      <c r="D190" s="55" t="s">
        <v>126</v>
      </c>
      <c r="E190" s="60">
        <v>45065</v>
      </c>
      <c r="F190" s="58">
        <v>3850</v>
      </c>
      <c r="G190" s="58">
        <v>3139</v>
      </c>
      <c r="H190" s="58">
        <v>2882</v>
      </c>
    </row>
    <row r="191" spans="1:8" s="59" customFormat="1" x14ac:dyDescent="0.25">
      <c r="A191" s="55" t="s">
        <v>127</v>
      </c>
      <c r="B191" s="57">
        <v>350.68</v>
      </c>
      <c r="C191" s="57">
        <v>352.51</v>
      </c>
      <c r="D191" s="55" t="s">
        <v>126</v>
      </c>
      <c r="E191" s="60">
        <v>45065</v>
      </c>
      <c r="F191" s="58">
        <v>4150</v>
      </c>
      <c r="G191" s="58">
        <v>3628</v>
      </c>
      <c r="H191" s="58">
        <v>3364</v>
      </c>
    </row>
    <row r="192" spans="1:8" s="59" customFormat="1" x14ac:dyDescent="0.25">
      <c r="A192" s="55" t="s">
        <v>127</v>
      </c>
      <c r="B192" s="57">
        <v>466.13</v>
      </c>
      <c r="C192" s="57">
        <v>467.93</v>
      </c>
      <c r="D192" s="55" t="s">
        <v>126</v>
      </c>
      <c r="E192" s="60">
        <v>45065</v>
      </c>
      <c r="F192" s="58">
        <v>4150</v>
      </c>
      <c r="G192" s="58">
        <v>3628</v>
      </c>
      <c r="H192" s="58">
        <v>3364</v>
      </c>
    </row>
    <row r="193" spans="1:8" s="59" customFormat="1" x14ac:dyDescent="0.25">
      <c r="A193" s="55" t="s">
        <v>128</v>
      </c>
      <c r="B193" s="57">
        <v>423.09</v>
      </c>
      <c r="C193" s="57">
        <v>425.39</v>
      </c>
      <c r="D193" s="55" t="s">
        <v>126</v>
      </c>
      <c r="E193" s="60">
        <v>45065</v>
      </c>
      <c r="F193" s="58">
        <v>4150</v>
      </c>
      <c r="G193" s="58">
        <v>3880</v>
      </c>
      <c r="H193" s="58">
        <v>3618</v>
      </c>
    </row>
    <row r="194" spans="1:8" s="59" customFormat="1" x14ac:dyDescent="0.25">
      <c r="A194" s="55" t="s">
        <v>138</v>
      </c>
      <c r="B194" s="57">
        <v>612.52</v>
      </c>
      <c r="C194" s="57">
        <v>612.52</v>
      </c>
      <c r="D194" s="55" t="s">
        <v>139</v>
      </c>
      <c r="E194" s="60">
        <v>45065</v>
      </c>
      <c r="F194" s="58">
        <v>4750</v>
      </c>
      <c r="G194" s="58">
        <v>3857</v>
      </c>
      <c r="H194" s="58">
        <v>3567</v>
      </c>
    </row>
    <row r="195" spans="1:8" s="59" customFormat="1" x14ac:dyDescent="0.25">
      <c r="A195" s="55" t="s">
        <v>129</v>
      </c>
      <c r="B195" s="57">
        <v>3466.27</v>
      </c>
      <c r="C195" s="57">
        <v>3379.06</v>
      </c>
      <c r="D195" s="55">
        <v>161001441</v>
      </c>
      <c r="E195" s="60">
        <v>45066</v>
      </c>
      <c r="F195" s="58">
        <v>4450</v>
      </c>
      <c r="G195" s="58">
        <v>3155</v>
      </c>
      <c r="H195" s="58">
        <v>2934</v>
      </c>
    </row>
    <row r="196" spans="1:8" s="59" customFormat="1" x14ac:dyDescent="0.25">
      <c r="A196" s="55" t="s">
        <v>144</v>
      </c>
      <c r="B196" s="57">
        <v>3503.49</v>
      </c>
      <c r="C196" s="57">
        <v>3457.88</v>
      </c>
      <c r="D196" s="55">
        <v>461001374</v>
      </c>
      <c r="E196" s="60">
        <v>45066</v>
      </c>
      <c r="F196" s="58">
        <v>2950</v>
      </c>
      <c r="G196" s="58">
        <v>3692</v>
      </c>
      <c r="H196" s="58">
        <v>3477</v>
      </c>
    </row>
    <row r="197" spans="1:8" s="59" customFormat="1" x14ac:dyDescent="0.25">
      <c r="A197" s="55" t="s">
        <v>123</v>
      </c>
      <c r="B197" s="57">
        <v>252.05</v>
      </c>
      <c r="C197" s="57">
        <v>252.05</v>
      </c>
      <c r="D197" s="55" t="s">
        <v>124</v>
      </c>
      <c r="E197" s="60">
        <v>45066</v>
      </c>
      <c r="F197" s="58">
        <v>3850</v>
      </c>
      <c r="G197" s="58">
        <v>3258</v>
      </c>
      <c r="H197" s="58">
        <v>2938</v>
      </c>
    </row>
    <row r="198" spans="1:8" s="59" customFormat="1" x14ac:dyDescent="0.25">
      <c r="A198" s="55" t="s">
        <v>125</v>
      </c>
      <c r="B198" s="57">
        <v>270.75</v>
      </c>
      <c r="C198" s="57">
        <v>270.51</v>
      </c>
      <c r="D198" s="55" t="s">
        <v>126</v>
      </c>
      <c r="E198" s="60">
        <v>45066</v>
      </c>
      <c r="F198" s="58">
        <v>3275</v>
      </c>
      <c r="G198" s="58">
        <v>3581</v>
      </c>
      <c r="H198" s="58">
        <v>3310</v>
      </c>
    </row>
    <row r="199" spans="1:8" s="59" customFormat="1" x14ac:dyDescent="0.25">
      <c r="A199" s="55" t="s">
        <v>127</v>
      </c>
      <c r="B199" s="57">
        <v>395.55</v>
      </c>
      <c r="C199" s="57">
        <v>397.2</v>
      </c>
      <c r="D199" s="55" t="s">
        <v>126</v>
      </c>
      <c r="E199" s="60">
        <v>45066</v>
      </c>
      <c r="F199" s="58">
        <v>3904</v>
      </c>
      <c r="G199" s="58">
        <v>3552</v>
      </c>
      <c r="H199" s="58">
        <v>3302</v>
      </c>
    </row>
    <row r="200" spans="1:8" s="59" customFormat="1" x14ac:dyDescent="0.25">
      <c r="A200" s="55" t="s">
        <v>127</v>
      </c>
      <c r="B200" s="57">
        <v>282.52999999999997</v>
      </c>
      <c r="C200" s="57">
        <v>283.83</v>
      </c>
      <c r="D200" s="55" t="s">
        <v>126</v>
      </c>
      <c r="E200" s="60">
        <v>45066</v>
      </c>
      <c r="F200" s="58">
        <v>3904</v>
      </c>
      <c r="G200" s="58">
        <v>3552</v>
      </c>
      <c r="H200" s="58">
        <v>3302</v>
      </c>
    </row>
    <row r="201" spans="1:8" s="59" customFormat="1" x14ac:dyDescent="0.25">
      <c r="A201" s="55" t="s">
        <v>128</v>
      </c>
      <c r="B201" s="57">
        <v>998.77</v>
      </c>
      <c r="C201" s="57">
        <v>1004.08</v>
      </c>
      <c r="D201" s="55" t="s">
        <v>126</v>
      </c>
      <c r="E201" s="60">
        <v>45066</v>
      </c>
      <c r="F201" s="58">
        <v>4301</v>
      </c>
      <c r="G201" s="58">
        <v>4104</v>
      </c>
      <c r="H201" s="58">
        <v>3935</v>
      </c>
    </row>
    <row r="202" spans="1:8" s="59" customFormat="1" x14ac:dyDescent="0.25">
      <c r="A202" s="55" t="s">
        <v>138</v>
      </c>
      <c r="B202" s="57">
        <v>256.97000000000003</v>
      </c>
      <c r="C202" s="57">
        <v>256.97000000000003</v>
      </c>
      <c r="D202" s="55" t="s">
        <v>139</v>
      </c>
      <c r="E202" s="60">
        <v>45066</v>
      </c>
      <c r="F202" s="58">
        <v>3141</v>
      </c>
      <c r="G202" s="58">
        <v>3132</v>
      </c>
      <c r="H202" s="58">
        <v>2890</v>
      </c>
    </row>
    <row r="203" spans="1:8" s="59" customFormat="1" x14ac:dyDescent="0.25">
      <c r="A203" s="55" t="s">
        <v>129</v>
      </c>
      <c r="B203" s="57">
        <v>4037.4</v>
      </c>
      <c r="C203" s="57">
        <v>3834.66</v>
      </c>
      <c r="D203" s="55">
        <v>161001442</v>
      </c>
      <c r="E203" s="60">
        <v>45067</v>
      </c>
      <c r="F203" s="58">
        <v>4696</v>
      </c>
      <c r="G203" s="58">
        <v>3163</v>
      </c>
      <c r="H203" s="58">
        <v>2898</v>
      </c>
    </row>
    <row r="204" spans="1:8" s="59" customFormat="1" x14ac:dyDescent="0.25">
      <c r="A204" s="55" t="s">
        <v>144</v>
      </c>
      <c r="B204" s="57">
        <v>3474.36</v>
      </c>
      <c r="C204" s="57">
        <v>3478.87</v>
      </c>
      <c r="D204" s="55">
        <v>461001375</v>
      </c>
      <c r="E204" s="60">
        <v>45067</v>
      </c>
      <c r="F204" s="58">
        <v>4096</v>
      </c>
      <c r="G204" s="58">
        <v>2839</v>
      </c>
      <c r="H204" s="58">
        <v>2597</v>
      </c>
    </row>
    <row r="205" spans="1:8" s="59" customFormat="1" x14ac:dyDescent="0.25">
      <c r="A205" s="55" t="s">
        <v>125</v>
      </c>
      <c r="B205" s="57">
        <v>122.72</v>
      </c>
      <c r="C205" s="57">
        <v>122.52</v>
      </c>
      <c r="D205" s="55" t="s">
        <v>126</v>
      </c>
      <c r="E205" s="60">
        <v>45067</v>
      </c>
      <c r="F205" s="58">
        <v>3252</v>
      </c>
      <c r="G205" s="58">
        <v>3530</v>
      </c>
      <c r="H205" s="58">
        <v>3286</v>
      </c>
    </row>
    <row r="206" spans="1:8" s="59" customFormat="1" x14ac:dyDescent="0.25">
      <c r="A206" s="55" t="s">
        <v>127</v>
      </c>
      <c r="B206" s="57">
        <v>250.76</v>
      </c>
      <c r="C206" s="57">
        <v>251.42</v>
      </c>
      <c r="D206" s="55" t="s">
        <v>126</v>
      </c>
      <c r="E206" s="60">
        <v>45067</v>
      </c>
      <c r="F206" s="58">
        <v>4010</v>
      </c>
      <c r="G206" s="58">
        <v>3562</v>
      </c>
      <c r="H206" s="58">
        <v>3327</v>
      </c>
    </row>
    <row r="207" spans="1:8" s="59" customFormat="1" x14ac:dyDescent="0.25">
      <c r="A207" s="55" t="s">
        <v>127</v>
      </c>
      <c r="B207" s="57">
        <v>241.76</v>
      </c>
      <c r="C207" s="57">
        <v>242.45</v>
      </c>
      <c r="D207" s="55" t="s">
        <v>126</v>
      </c>
      <c r="E207" s="60">
        <v>45067</v>
      </c>
      <c r="F207" s="58">
        <v>4010</v>
      </c>
      <c r="G207" s="58">
        <v>3562</v>
      </c>
      <c r="H207" s="58">
        <v>3327</v>
      </c>
    </row>
    <row r="208" spans="1:8" s="59" customFormat="1" x14ac:dyDescent="0.25">
      <c r="A208" s="55" t="s">
        <v>128</v>
      </c>
      <c r="B208" s="57">
        <v>460.52</v>
      </c>
      <c r="C208" s="57">
        <v>461.77</v>
      </c>
      <c r="D208" s="55" t="s">
        <v>126</v>
      </c>
      <c r="E208" s="60">
        <v>45067</v>
      </c>
      <c r="F208" s="58">
        <v>3992</v>
      </c>
      <c r="G208" s="58">
        <v>4186</v>
      </c>
      <c r="H208" s="58">
        <v>4016</v>
      </c>
    </row>
    <row r="209" spans="1:8" s="59" customFormat="1" x14ac:dyDescent="0.25">
      <c r="A209" s="55" t="s">
        <v>128</v>
      </c>
      <c r="B209" s="57">
        <v>593.33000000000004</v>
      </c>
      <c r="C209" s="57">
        <v>595.20000000000005</v>
      </c>
      <c r="D209" s="55" t="s">
        <v>126</v>
      </c>
      <c r="E209" s="60">
        <v>45067</v>
      </c>
      <c r="F209" s="58">
        <v>3992</v>
      </c>
      <c r="G209" s="58">
        <v>4186</v>
      </c>
      <c r="H209" s="58">
        <v>4016</v>
      </c>
    </row>
    <row r="210" spans="1:8" s="59" customFormat="1" x14ac:dyDescent="0.25">
      <c r="A210" s="55" t="s">
        <v>138</v>
      </c>
      <c r="B210" s="57">
        <v>314.99</v>
      </c>
      <c r="C210" s="57">
        <v>314.99</v>
      </c>
      <c r="D210" s="55" t="s">
        <v>139</v>
      </c>
      <c r="E210" s="60">
        <v>45067</v>
      </c>
      <c r="F210" s="58">
        <v>4009</v>
      </c>
      <c r="G210" s="58">
        <v>2650</v>
      </c>
      <c r="H210" s="58">
        <v>2471</v>
      </c>
    </row>
    <row r="211" spans="1:8" s="59" customFormat="1" x14ac:dyDescent="0.25">
      <c r="A211" s="55" t="s">
        <v>129</v>
      </c>
      <c r="B211" s="57">
        <v>4038</v>
      </c>
      <c r="C211" s="57">
        <v>3849.13</v>
      </c>
      <c r="D211" s="55">
        <v>161001443</v>
      </c>
      <c r="E211" s="60">
        <v>45068</v>
      </c>
      <c r="F211" s="58">
        <v>4436</v>
      </c>
      <c r="G211" s="58">
        <v>3404</v>
      </c>
      <c r="H211" s="58">
        <v>3170</v>
      </c>
    </row>
    <row r="212" spans="1:8" s="59" customFormat="1" x14ac:dyDescent="0.25">
      <c r="A212" s="55" t="s">
        <v>133</v>
      </c>
      <c r="B212" s="57">
        <v>4172.53</v>
      </c>
      <c r="C212" s="57">
        <v>4172.53</v>
      </c>
      <c r="D212" s="55">
        <v>461000009</v>
      </c>
      <c r="E212" s="60">
        <v>45068</v>
      </c>
      <c r="F212" s="58">
        <v>3653</v>
      </c>
      <c r="G212" s="58">
        <v>3579</v>
      </c>
      <c r="H212" s="58">
        <v>3261</v>
      </c>
    </row>
    <row r="213" spans="1:8" s="59" customFormat="1" x14ac:dyDescent="0.25">
      <c r="A213" s="55" t="s">
        <v>125</v>
      </c>
      <c r="B213" s="57">
        <v>211.08</v>
      </c>
      <c r="C213" s="57">
        <v>211.04</v>
      </c>
      <c r="D213" s="55" t="s">
        <v>126</v>
      </c>
      <c r="E213" s="60">
        <v>45068</v>
      </c>
      <c r="F213" s="58">
        <v>3007</v>
      </c>
      <c r="G213" s="58">
        <v>2815</v>
      </c>
      <c r="H213" s="58">
        <v>2598</v>
      </c>
    </row>
    <row r="214" spans="1:8" s="59" customFormat="1" x14ac:dyDescent="0.25">
      <c r="A214" s="55" t="s">
        <v>125</v>
      </c>
      <c r="B214" s="57">
        <v>29.86</v>
      </c>
      <c r="C214" s="57">
        <v>29.85</v>
      </c>
      <c r="D214" s="55" t="s">
        <v>126</v>
      </c>
      <c r="E214" s="60">
        <v>45068</v>
      </c>
      <c r="F214" s="58">
        <v>3007</v>
      </c>
      <c r="G214" s="58">
        <v>2815</v>
      </c>
      <c r="H214" s="58">
        <v>2598</v>
      </c>
    </row>
    <row r="215" spans="1:8" s="59" customFormat="1" x14ac:dyDescent="0.25">
      <c r="A215" s="55" t="s">
        <v>127</v>
      </c>
      <c r="B215" s="57">
        <v>265.52</v>
      </c>
      <c r="C215" s="57">
        <v>265.44</v>
      </c>
      <c r="D215" s="55" t="s">
        <v>126</v>
      </c>
      <c r="E215" s="60">
        <v>45068</v>
      </c>
      <c r="F215" s="58">
        <v>3391</v>
      </c>
      <c r="G215" s="58">
        <v>2946</v>
      </c>
      <c r="H215" s="58">
        <v>2724</v>
      </c>
    </row>
    <row r="216" spans="1:8" s="59" customFormat="1" x14ac:dyDescent="0.25">
      <c r="A216" s="55" t="s">
        <v>127</v>
      </c>
      <c r="B216" s="57">
        <v>268.37</v>
      </c>
      <c r="C216" s="57">
        <v>269.72000000000003</v>
      </c>
      <c r="D216" s="55" t="s">
        <v>126</v>
      </c>
      <c r="E216" s="60">
        <v>45068</v>
      </c>
      <c r="F216" s="58">
        <v>3391</v>
      </c>
      <c r="G216" s="58">
        <v>2946</v>
      </c>
      <c r="H216" s="58">
        <v>2724</v>
      </c>
    </row>
    <row r="217" spans="1:8" s="59" customFormat="1" x14ac:dyDescent="0.25">
      <c r="A217" s="55" t="s">
        <v>128</v>
      </c>
      <c r="B217" s="57">
        <v>485.9</v>
      </c>
      <c r="C217" s="57">
        <v>487.98</v>
      </c>
      <c r="D217" s="55" t="s">
        <v>126</v>
      </c>
      <c r="E217" s="60">
        <v>45068</v>
      </c>
      <c r="F217" s="58">
        <v>4290</v>
      </c>
      <c r="G217" s="58">
        <v>3588</v>
      </c>
      <c r="H217" s="58">
        <v>3418</v>
      </c>
    </row>
    <row r="218" spans="1:8" s="59" customFormat="1" x14ac:dyDescent="0.25">
      <c r="A218" s="55" t="s">
        <v>128</v>
      </c>
      <c r="B218" s="57">
        <v>601.64</v>
      </c>
      <c r="C218" s="57">
        <v>603.99</v>
      </c>
      <c r="D218" s="55" t="s">
        <v>126</v>
      </c>
      <c r="E218" s="60">
        <v>45068</v>
      </c>
      <c r="F218" s="58">
        <v>4290</v>
      </c>
      <c r="G218" s="58">
        <v>3588</v>
      </c>
      <c r="H218" s="58">
        <v>3418</v>
      </c>
    </row>
    <row r="219" spans="1:8" s="59" customFormat="1" x14ac:dyDescent="0.25">
      <c r="A219" s="55" t="s">
        <v>138</v>
      </c>
      <c r="B219" s="57">
        <v>493.92</v>
      </c>
      <c r="C219" s="57">
        <v>493.92</v>
      </c>
      <c r="D219" s="55" t="s">
        <v>139</v>
      </c>
      <c r="E219" s="60">
        <v>45068</v>
      </c>
      <c r="F219" s="58">
        <v>3705</v>
      </c>
      <c r="G219" s="58">
        <v>2927</v>
      </c>
      <c r="H219" s="58">
        <v>2702</v>
      </c>
    </row>
    <row r="220" spans="1:8" s="59" customFormat="1" x14ac:dyDescent="0.25">
      <c r="A220" s="55" t="s">
        <v>123</v>
      </c>
      <c r="B220" s="57">
        <v>1071.03</v>
      </c>
      <c r="C220" s="57">
        <v>1071.03</v>
      </c>
      <c r="D220" s="55" t="s">
        <v>124</v>
      </c>
      <c r="E220" s="60">
        <v>45069</v>
      </c>
      <c r="F220" s="58">
        <v>3850</v>
      </c>
      <c r="G220" s="58">
        <v>3258</v>
      </c>
      <c r="H220" s="58">
        <v>2938</v>
      </c>
    </row>
    <row r="221" spans="1:8" s="59" customFormat="1" x14ac:dyDescent="0.25">
      <c r="A221" s="55" t="s">
        <v>125</v>
      </c>
      <c r="B221" s="57">
        <v>121.72</v>
      </c>
      <c r="C221" s="57">
        <v>121.79</v>
      </c>
      <c r="D221" s="55" t="s">
        <v>126</v>
      </c>
      <c r="E221" s="60">
        <v>45069</v>
      </c>
      <c r="F221" s="58">
        <v>2898</v>
      </c>
      <c r="G221" s="58">
        <v>3274</v>
      </c>
      <c r="H221" s="58">
        <v>3091</v>
      </c>
    </row>
    <row r="222" spans="1:8" s="59" customFormat="1" x14ac:dyDescent="0.25">
      <c r="A222" s="55" t="s">
        <v>125</v>
      </c>
      <c r="B222" s="57">
        <v>30.01</v>
      </c>
      <c r="C222" s="57">
        <v>29.97</v>
      </c>
      <c r="D222" s="55" t="s">
        <v>126</v>
      </c>
      <c r="E222" s="60">
        <v>45069</v>
      </c>
      <c r="F222" s="58">
        <v>2898</v>
      </c>
      <c r="G222" s="58">
        <v>3274</v>
      </c>
      <c r="H222" s="58">
        <v>3091</v>
      </c>
    </row>
    <row r="223" spans="1:8" s="59" customFormat="1" x14ac:dyDescent="0.25">
      <c r="A223" s="55" t="s">
        <v>127</v>
      </c>
      <c r="B223" s="57">
        <v>322.94</v>
      </c>
      <c r="C223" s="57">
        <v>325.22000000000003</v>
      </c>
      <c r="D223" s="55" t="s">
        <v>126</v>
      </c>
      <c r="E223" s="60">
        <v>45069</v>
      </c>
      <c r="F223" s="58">
        <v>2882</v>
      </c>
      <c r="G223" s="58">
        <v>2991</v>
      </c>
      <c r="H223" s="58">
        <v>2778</v>
      </c>
    </row>
    <row r="224" spans="1:8" s="59" customFormat="1" x14ac:dyDescent="0.25">
      <c r="A224" s="55" t="s">
        <v>127</v>
      </c>
      <c r="B224" s="57">
        <v>118.04</v>
      </c>
      <c r="C224" s="57">
        <v>118.36</v>
      </c>
      <c r="D224" s="55" t="s">
        <v>126</v>
      </c>
      <c r="E224" s="60">
        <v>45069</v>
      </c>
      <c r="F224" s="58">
        <v>2882</v>
      </c>
      <c r="G224" s="58">
        <v>2991</v>
      </c>
      <c r="H224" s="58">
        <v>2778</v>
      </c>
    </row>
    <row r="225" spans="1:8" s="59" customFormat="1" x14ac:dyDescent="0.25">
      <c r="A225" s="55" t="s">
        <v>128</v>
      </c>
      <c r="B225" s="57">
        <v>139.06</v>
      </c>
      <c r="C225" s="57">
        <v>139.69999999999999</v>
      </c>
      <c r="D225" s="55" t="s">
        <v>126</v>
      </c>
      <c r="E225" s="60">
        <v>45069</v>
      </c>
      <c r="F225" s="58">
        <v>4239</v>
      </c>
      <c r="G225" s="58">
        <v>3835</v>
      </c>
      <c r="H225" s="58">
        <v>3662</v>
      </c>
    </row>
    <row r="226" spans="1:8" s="59" customFormat="1" x14ac:dyDescent="0.25">
      <c r="A226" s="55" t="s">
        <v>128</v>
      </c>
      <c r="B226" s="57">
        <v>653.54999999999995</v>
      </c>
      <c r="C226" s="57">
        <v>657.9</v>
      </c>
      <c r="D226" s="55" t="s">
        <v>126</v>
      </c>
      <c r="E226" s="60">
        <v>45069</v>
      </c>
      <c r="F226" s="58">
        <v>4239</v>
      </c>
      <c r="G226" s="58">
        <v>3835</v>
      </c>
      <c r="H226" s="58">
        <v>3662</v>
      </c>
    </row>
    <row r="227" spans="1:8" s="59" customFormat="1" x14ac:dyDescent="0.25">
      <c r="A227" s="55" t="s">
        <v>138</v>
      </c>
      <c r="B227" s="57">
        <v>414.74</v>
      </c>
      <c r="C227" s="57">
        <v>414.74</v>
      </c>
      <c r="D227" s="55" t="s">
        <v>139</v>
      </c>
      <c r="E227" s="60">
        <v>45069</v>
      </c>
      <c r="F227" s="58">
        <v>4308</v>
      </c>
      <c r="G227" s="58">
        <v>2592</v>
      </c>
      <c r="H227" s="58">
        <v>2428</v>
      </c>
    </row>
    <row r="228" spans="1:8" s="59" customFormat="1" x14ac:dyDescent="0.25">
      <c r="A228" s="55" t="s">
        <v>129</v>
      </c>
      <c r="B228" s="57">
        <v>3573.67</v>
      </c>
      <c r="C228" s="57">
        <v>3361.62</v>
      </c>
      <c r="D228" s="55">
        <v>161001444</v>
      </c>
      <c r="E228" s="60">
        <v>45070</v>
      </c>
      <c r="F228" s="58">
        <v>4460</v>
      </c>
      <c r="G228" s="58">
        <v>4506</v>
      </c>
      <c r="H228" s="58">
        <v>4309</v>
      </c>
    </row>
    <row r="229" spans="1:8" s="59" customFormat="1" x14ac:dyDescent="0.25">
      <c r="A229" s="55" t="s">
        <v>129</v>
      </c>
      <c r="B229" s="57">
        <v>3500.27</v>
      </c>
      <c r="C229" s="57">
        <v>3349.92</v>
      </c>
      <c r="D229" s="55">
        <v>161001445</v>
      </c>
      <c r="E229" s="60">
        <v>45070</v>
      </c>
      <c r="F229" s="58">
        <v>4572</v>
      </c>
      <c r="G229" s="58">
        <v>3433</v>
      </c>
      <c r="H229" s="58">
        <v>3241</v>
      </c>
    </row>
    <row r="230" spans="1:8" s="59" customFormat="1" x14ac:dyDescent="0.25">
      <c r="A230" s="55" t="s">
        <v>123</v>
      </c>
      <c r="B230" s="57">
        <v>372.61</v>
      </c>
      <c r="C230" s="57">
        <v>372.61</v>
      </c>
      <c r="D230" s="55" t="s">
        <v>124</v>
      </c>
      <c r="E230" s="60">
        <v>45070</v>
      </c>
      <c r="F230" s="58">
        <v>3850</v>
      </c>
      <c r="G230" s="58">
        <v>3258</v>
      </c>
      <c r="H230" s="58">
        <v>2938</v>
      </c>
    </row>
    <row r="231" spans="1:8" s="59" customFormat="1" x14ac:dyDescent="0.25">
      <c r="A231" s="55" t="s">
        <v>125</v>
      </c>
      <c r="B231" s="57">
        <v>121.05</v>
      </c>
      <c r="C231" s="57">
        <v>121.01</v>
      </c>
      <c r="D231" s="55" t="s">
        <v>126</v>
      </c>
      <c r="E231" s="60">
        <v>45070</v>
      </c>
      <c r="F231" s="58">
        <v>3166</v>
      </c>
      <c r="G231" s="58">
        <v>2828</v>
      </c>
      <c r="H231" s="58">
        <v>2639</v>
      </c>
    </row>
    <row r="232" spans="1:8" s="59" customFormat="1" x14ac:dyDescent="0.25">
      <c r="A232" s="55" t="s">
        <v>125</v>
      </c>
      <c r="B232" s="57">
        <v>57.06</v>
      </c>
      <c r="C232" s="57">
        <v>57.15</v>
      </c>
      <c r="D232" s="55" t="s">
        <v>126</v>
      </c>
      <c r="E232" s="60">
        <v>45070</v>
      </c>
      <c r="F232" s="58">
        <v>3166</v>
      </c>
      <c r="G232" s="58">
        <v>2828</v>
      </c>
      <c r="H232" s="58">
        <v>2639</v>
      </c>
    </row>
    <row r="233" spans="1:8" s="59" customFormat="1" x14ac:dyDescent="0.25">
      <c r="A233" s="55" t="s">
        <v>127</v>
      </c>
      <c r="B233" s="57">
        <v>368.68</v>
      </c>
      <c r="C233" s="57">
        <v>370.73</v>
      </c>
      <c r="D233" s="55" t="s">
        <v>126</v>
      </c>
      <c r="E233" s="60">
        <v>45070</v>
      </c>
      <c r="F233" s="58">
        <v>1866</v>
      </c>
      <c r="G233" s="58">
        <v>3540</v>
      </c>
      <c r="H233" s="58">
        <v>3295</v>
      </c>
    </row>
    <row r="234" spans="1:8" s="59" customFormat="1" x14ac:dyDescent="0.25">
      <c r="A234" s="55" t="s">
        <v>127</v>
      </c>
      <c r="B234" s="57">
        <v>329.39</v>
      </c>
      <c r="C234" s="57">
        <v>331.03</v>
      </c>
      <c r="D234" s="55" t="s">
        <v>126</v>
      </c>
      <c r="E234" s="60">
        <v>45070</v>
      </c>
      <c r="F234" s="58">
        <v>1866</v>
      </c>
      <c r="G234" s="58">
        <v>3540</v>
      </c>
      <c r="H234" s="58">
        <v>3295</v>
      </c>
    </row>
    <row r="235" spans="1:8" s="59" customFormat="1" x14ac:dyDescent="0.25">
      <c r="A235" s="55" t="s">
        <v>128</v>
      </c>
      <c r="B235" s="57">
        <v>330.81</v>
      </c>
      <c r="C235" s="57">
        <v>333.08</v>
      </c>
      <c r="D235" s="55" t="s">
        <v>126</v>
      </c>
      <c r="E235" s="60">
        <v>45070</v>
      </c>
      <c r="F235" s="58">
        <v>4332</v>
      </c>
      <c r="G235" s="58">
        <v>3652</v>
      </c>
      <c r="H235" s="58">
        <v>3441</v>
      </c>
    </row>
    <row r="236" spans="1:8" s="59" customFormat="1" x14ac:dyDescent="0.25">
      <c r="A236" s="55" t="s">
        <v>128</v>
      </c>
      <c r="B236" s="57">
        <v>576.16999999999996</v>
      </c>
      <c r="C236" s="57">
        <v>577.52</v>
      </c>
      <c r="D236" s="55" t="s">
        <v>126</v>
      </c>
      <c r="E236" s="60">
        <v>45070</v>
      </c>
      <c r="F236" s="58">
        <v>4332</v>
      </c>
      <c r="G236" s="58">
        <v>3652</v>
      </c>
      <c r="H236" s="58">
        <v>3441</v>
      </c>
    </row>
    <row r="237" spans="1:8" s="59" customFormat="1" x14ac:dyDescent="0.25">
      <c r="A237" s="55" t="s">
        <v>117</v>
      </c>
      <c r="B237" s="57">
        <v>3944.6</v>
      </c>
      <c r="C237" s="57">
        <v>3984.23</v>
      </c>
      <c r="D237" s="55">
        <v>161001481</v>
      </c>
      <c r="E237" s="60">
        <v>45071</v>
      </c>
      <c r="F237" s="58">
        <v>2711</v>
      </c>
      <c r="G237" s="58">
        <v>4608</v>
      </c>
      <c r="H237" s="58">
        <v>4378</v>
      </c>
    </row>
    <row r="238" spans="1:8" s="59" customFormat="1" x14ac:dyDescent="0.25">
      <c r="A238" s="55" t="s">
        <v>135</v>
      </c>
      <c r="B238" s="57">
        <v>3919</v>
      </c>
      <c r="C238" s="57">
        <v>4021.44</v>
      </c>
      <c r="D238" s="55">
        <v>161002192</v>
      </c>
      <c r="E238" s="60">
        <v>45071</v>
      </c>
      <c r="F238" s="58">
        <v>4574</v>
      </c>
      <c r="G238" s="58">
        <v>4992</v>
      </c>
      <c r="H238" s="58">
        <v>4674</v>
      </c>
    </row>
    <row r="239" spans="1:8" s="59" customFormat="1" x14ac:dyDescent="0.25">
      <c r="A239" s="55" t="s">
        <v>123</v>
      </c>
      <c r="B239" s="57">
        <v>1617.54</v>
      </c>
      <c r="C239" s="57">
        <v>1617.54</v>
      </c>
      <c r="D239" s="55" t="s">
        <v>124</v>
      </c>
      <c r="E239" s="60">
        <v>45071</v>
      </c>
      <c r="F239" s="58">
        <v>3850</v>
      </c>
      <c r="G239" s="58">
        <v>3258</v>
      </c>
      <c r="H239" s="58">
        <v>2938</v>
      </c>
    </row>
    <row r="240" spans="1:8" s="59" customFormat="1" x14ac:dyDescent="0.25">
      <c r="A240" s="55" t="s">
        <v>125</v>
      </c>
      <c r="B240" s="57">
        <v>151.22999999999999</v>
      </c>
      <c r="C240" s="57">
        <v>151.37</v>
      </c>
      <c r="D240" s="55" t="s">
        <v>126</v>
      </c>
      <c r="E240" s="60">
        <v>45071</v>
      </c>
      <c r="F240" s="58">
        <v>3181</v>
      </c>
      <c r="G240" s="58">
        <v>3402</v>
      </c>
      <c r="H240" s="58">
        <v>3217</v>
      </c>
    </row>
    <row r="241" spans="1:8" s="59" customFormat="1" x14ac:dyDescent="0.25">
      <c r="A241" s="55" t="s">
        <v>125</v>
      </c>
      <c r="B241" s="57">
        <v>60.04</v>
      </c>
      <c r="C241" s="57">
        <v>60.04</v>
      </c>
      <c r="D241" s="55" t="s">
        <v>126</v>
      </c>
      <c r="E241" s="60">
        <v>45071</v>
      </c>
      <c r="F241" s="58">
        <v>3181</v>
      </c>
      <c r="G241" s="58">
        <v>3402</v>
      </c>
      <c r="H241" s="58">
        <v>3217</v>
      </c>
    </row>
    <row r="242" spans="1:8" s="59" customFormat="1" x14ac:dyDescent="0.25">
      <c r="A242" s="55" t="s">
        <v>127</v>
      </c>
      <c r="B242" s="57">
        <v>571.37</v>
      </c>
      <c r="C242" s="57">
        <v>574.09</v>
      </c>
      <c r="D242" s="55" t="s">
        <v>126</v>
      </c>
      <c r="E242" s="60">
        <v>45071</v>
      </c>
      <c r="F242" s="58">
        <v>3446</v>
      </c>
      <c r="G242" s="58">
        <v>2822</v>
      </c>
      <c r="H242" s="58">
        <v>2637</v>
      </c>
    </row>
    <row r="243" spans="1:8" s="59" customFormat="1" x14ac:dyDescent="0.25">
      <c r="A243" s="55" t="s">
        <v>127</v>
      </c>
      <c r="B243" s="57">
        <v>241.45</v>
      </c>
      <c r="C243" s="57">
        <v>242.49</v>
      </c>
      <c r="D243" s="55" t="s">
        <v>126</v>
      </c>
      <c r="E243" s="60">
        <v>45071</v>
      </c>
      <c r="F243" s="58">
        <v>3446</v>
      </c>
      <c r="G243" s="58">
        <v>2822</v>
      </c>
      <c r="H243" s="58">
        <v>2637</v>
      </c>
    </row>
    <row r="244" spans="1:8" s="59" customFormat="1" x14ac:dyDescent="0.25">
      <c r="A244" s="55" t="s">
        <v>128</v>
      </c>
      <c r="B244" s="57">
        <v>477.69</v>
      </c>
      <c r="C244" s="57">
        <v>479.63</v>
      </c>
      <c r="D244" s="55" t="s">
        <v>126</v>
      </c>
      <c r="E244" s="60">
        <v>45071</v>
      </c>
      <c r="F244" s="58">
        <v>3983</v>
      </c>
      <c r="G244" s="58">
        <v>3843</v>
      </c>
      <c r="H244" s="58">
        <v>3654</v>
      </c>
    </row>
    <row r="245" spans="1:8" s="59" customFormat="1" x14ac:dyDescent="0.25">
      <c r="A245" s="55" t="s">
        <v>128</v>
      </c>
      <c r="B245" s="57">
        <v>664.35</v>
      </c>
      <c r="C245" s="57">
        <v>666.51</v>
      </c>
      <c r="D245" s="55" t="s">
        <v>126</v>
      </c>
      <c r="E245" s="60">
        <v>45071</v>
      </c>
      <c r="F245" s="58">
        <v>3983</v>
      </c>
      <c r="G245" s="58">
        <v>3843</v>
      </c>
      <c r="H245" s="58">
        <v>3654</v>
      </c>
    </row>
    <row r="246" spans="1:8" s="59" customFormat="1" x14ac:dyDescent="0.25">
      <c r="A246" s="55" t="s">
        <v>138</v>
      </c>
      <c r="B246" s="57">
        <v>237.02</v>
      </c>
      <c r="C246" s="57">
        <v>237.02</v>
      </c>
      <c r="D246" s="55" t="s">
        <v>139</v>
      </c>
      <c r="E246" s="60">
        <v>45071</v>
      </c>
      <c r="F246" s="58">
        <v>3765</v>
      </c>
      <c r="G246" s="58">
        <v>3957</v>
      </c>
      <c r="H246" s="58">
        <v>3784</v>
      </c>
    </row>
    <row r="247" spans="1:8" s="59" customFormat="1" x14ac:dyDescent="0.25">
      <c r="A247" s="55" t="s">
        <v>129</v>
      </c>
      <c r="B247" s="57">
        <v>3515.72</v>
      </c>
      <c r="C247" s="57">
        <v>3399.81</v>
      </c>
      <c r="D247" s="55">
        <v>161001446</v>
      </c>
      <c r="E247" s="60">
        <v>45072</v>
      </c>
      <c r="F247" s="58">
        <v>4588</v>
      </c>
      <c r="G247" s="58">
        <v>4352</v>
      </c>
      <c r="H247" s="58">
        <v>4141</v>
      </c>
    </row>
    <row r="248" spans="1:8" s="59" customFormat="1" x14ac:dyDescent="0.25">
      <c r="A248" s="55" t="s">
        <v>135</v>
      </c>
      <c r="B248" s="57">
        <v>3973.28</v>
      </c>
      <c r="C248" s="57">
        <v>3971.75</v>
      </c>
      <c r="D248" s="55">
        <v>161002193</v>
      </c>
      <c r="E248" s="60">
        <v>45072</v>
      </c>
      <c r="F248" s="58">
        <v>4448</v>
      </c>
      <c r="G248" s="58">
        <v>3727</v>
      </c>
      <c r="H248" s="58">
        <v>3469</v>
      </c>
    </row>
    <row r="249" spans="1:8" s="59" customFormat="1" x14ac:dyDescent="0.25">
      <c r="A249" s="55" t="s">
        <v>123</v>
      </c>
      <c r="B249" s="57">
        <v>1299.19</v>
      </c>
      <c r="C249" s="57">
        <v>1299.19</v>
      </c>
      <c r="D249" s="55" t="s">
        <v>124</v>
      </c>
      <c r="E249" s="60">
        <v>45072</v>
      </c>
      <c r="F249" s="58">
        <v>3850</v>
      </c>
      <c r="G249" s="58">
        <v>3258</v>
      </c>
      <c r="H249" s="58">
        <v>2938</v>
      </c>
    </row>
    <row r="250" spans="1:8" s="59" customFormat="1" x14ac:dyDescent="0.25">
      <c r="A250" s="55" t="s">
        <v>125</v>
      </c>
      <c r="B250" s="57">
        <v>210.35</v>
      </c>
      <c r="C250" s="57">
        <v>210.71</v>
      </c>
      <c r="D250" s="55" t="s">
        <v>126</v>
      </c>
      <c r="E250" s="60">
        <v>45072</v>
      </c>
      <c r="F250" s="58">
        <v>3198</v>
      </c>
      <c r="G250" s="58">
        <v>3900</v>
      </c>
      <c r="H250" s="58">
        <v>3729</v>
      </c>
    </row>
    <row r="251" spans="1:8" s="59" customFormat="1" x14ac:dyDescent="0.25">
      <c r="A251" s="55" t="s">
        <v>125</v>
      </c>
      <c r="B251" s="57">
        <v>59.52</v>
      </c>
      <c r="C251" s="57">
        <v>59.67</v>
      </c>
      <c r="D251" s="55" t="s">
        <v>126</v>
      </c>
      <c r="E251" s="60">
        <v>45072</v>
      </c>
      <c r="F251" s="58">
        <v>3198</v>
      </c>
      <c r="G251" s="58">
        <v>3900</v>
      </c>
      <c r="H251" s="58">
        <v>3729</v>
      </c>
    </row>
    <row r="252" spans="1:8" s="59" customFormat="1" x14ac:dyDescent="0.25">
      <c r="A252" s="55" t="s">
        <v>127</v>
      </c>
      <c r="B252" s="57">
        <v>390.1</v>
      </c>
      <c r="C252" s="57">
        <v>392.21</v>
      </c>
      <c r="D252" s="55" t="s">
        <v>126</v>
      </c>
      <c r="E252" s="60">
        <v>45072</v>
      </c>
      <c r="F252" s="58">
        <v>2987</v>
      </c>
      <c r="G252" s="58">
        <v>4027</v>
      </c>
      <c r="H252" s="58">
        <v>3870</v>
      </c>
    </row>
    <row r="253" spans="1:8" s="59" customFormat="1" x14ac:dyDescent="0.25">
      <c r="A253" s="55" t="s">
        <v>127</v>
      </c>
      <c r="B253" s="57">
        <v>373.46</v>
      </c>
      <c r="C253" s="57">
        <v>375.54</v>
      </c>
      <c r="D253" s="55" t="s">
        <v>126</v>
      </c>
      <c r="E253" s="60">
        <v>45072</v>
      </c>
      <c r="F253" s="58">
        <v>2987</v>
      </c>
      <c r="G253" s="58">
        <v>4027</v>
      </c>
      <c r="H253" s="58">
        <v>3870</v>
      </c>
    </row>
    <row r="254" spans="1:8" s="59" customFormat="1" x14ac:dyDescent="0.25">
      <c r="A254" s="55" t="s">
        <v>128</v>
      </c>
      <c r="B254" s="57">
        <v>542.80999999999995</v>
      </c>
      <c r="C254" s="57">
        <v>544.51</v>
      </c>
      <c r="D254" s="55" t="s">
        <v>126</v>
      </c>
      <c r="E254" s="60">
        <v>45072</v>
      </c>
      <c r="F254" s="58">
        <v>3888</v>
      </c>
      <c r="G254" s="58">
        <v>4680</v>
      </c>
      <c r="H254" s="58">
        <v>4558</v>
      </c>
    </row>
    <row r="255" spans="1:8" s="59" customFormat="1" x14ac:dyDescent="0.25">
      <c r="A255" s="55" t="s">
        <v>128</v>
      </c>
      <c r="B255" s="57">
        <v>286.69</v>
      </c>
      <c r="C255" s="57">
        <v>288.64</v>
      </c>
      <c r="D255" s="55" t="s">
        <v>126</v>
      </c>
      <c r="E255" s="60">
        <v>45072</v>
      </c>
      <c r="F255" s="58">
        <v>3888</v>
      </c>
      <c r="G255" s="58">
        <v>4680</v>
      </c>
      <c r="H255" s="58">
        <v>4558</v>
      </c>
    </row>
    <row r="256" spans="1:8" s="59" customFormat="1" x14ac:dyDescent="0.25">
      <c r="A256" s="55" t="s">
        <v>138</v>
      </c>
      <c r="B256" s="57">
        <v>443.98</v>
      </c>
      <c r="C256" s="57">
        <v>443.98</v>
      </c>
      <c r="D256" s="55" t="s">
        <v>139</v>
      </c>
      <c r="E256" s="60">
        <v>45072</v>
      </c>
      <c r="F256" s="58">
        <v>4644</v>
      </c>
      <c r="G256" s="58">
        <v>4546</v>
      </c>
      <c r="H256" s="58">
        <v>4424</v>
      </c>
    </row>
    <row r="257" spans="1:8" s="59" customFormat="1" x14ac:dyDescent="0.25">
      <c r="A257" s="55" t="s">
        <v>129</v>
      </c>
      <c r="B257" s="57">
        <v>3903.49</v>
      </c>
      <c r="C257" s="57">
        <v>3706.85</v>
      </c>
      <c r="D257" s="55">
        <v>161001447</v>
      </c>
      <c r="E257" s="60">
        <v>45073</v>
      </c>
      <c r="F257" s="58">
        <v>4748</v>
      </c>
      <c r="G257" s="58">
        <v>4852</v>
      </c>
      <c r="H257" s="58">
        <v>4534</v>
      </c>
    </row>
    <row r="258" spans="1:8" s="59" customFormat="1" x14ac:dyDescent="0.25">
      <c r="A258" s="55" t="s">
        <v>135</v>
      </c>
      <c r="B258" s="57">
        <v>3654.65</v>
      </c>
      <c r="C258" s="57">
        <v>3770.07</v>
      </c>
      <c r="D258" s="55">
        <v>161002194</v>
      </c>
      <c r="E258" s="60">
        <v>45073</v>
      </c>
      <c r="F258" s="58">
        <v>4140</v>
      </c>
      <c r="G258" s="58">
        <v>4785</v>
      </c>
      <c r="H258" s="58">
        <v>4481</v>
      </c>
    </row>
    <row r="259" spans="1:8" s="59" customFormat="1" x14ac:dyDescent="0.25">
      <c r="A259" s="55" t="s">
        <v>135</v>
      </c>
      <c r="B259" s="57">
        <v>3223.15</v>
      </c>
      <c r="C259" s="57">
        <v>3221.55</v>
      </c>
      <c r="D259" s="55">
        <v>161002195</v>
      </c>
      <c r="E259" s="60">
        <v>45073</v>
      </c>
      <c r="F259" s="58">
        <v>3250</v>
      </c>
      <c r="G259" s="58">
        <v>4827</v>
      </c>
      <c r="H259" s="58">
        <v>4591</v>
      </c>
    </row>
    <row r="260" spans="1:8" s="59" customFormat="1" x14ac:dyDescent="0.25">
      <c r="A260" s="55" t="s">
        <v>136</v>
      </c>
      <c r="B260" s="57">
        <v>3923.22</v>
      </c>
      <c r="C260" s="57">
        <v>3681.23</v>
      </c>
      <c r="D260" s="55">
        <v>161011494</v>
      </c>
      <c r="E260" s="60">
        <v>45073</v>
      </c>
      <c r="F260" s="58">
        <v>4540</v>
      </c>
      <c r="G260" s="58">
        <v>4626</v>
      </c>
      <c r="H260" s="58">
        <v>4263</v>
      </c>
    </row>
    <row r="261" spans="1:8" s="59" customFormat="1" x14ac:dyDescent="0.25">
      <c r="A261" s="55" t="s">
        <v>134</v>
      </c>
      <c r="B261" s="57">
        <v>3783.07</v>
      </c>
      <c r="C261" s="57">
        <v>3709.04</v>
      </c>
      <c r="D261" s="55">
        <v>261001150</v>
      </c>
      <c r="E261" s="60">
        <v>45073</v>
      </c>
      <c r="F261" s="58">
        <v>4484</v>
      </c>
      <c r="G261" s="58">
        <v>4655</v>
      </c>
      <c r="H261" s="58">
        <v>4275</v>
      </c>
    </row>
    <row r="262" spans="1:8" s="59" customFormat="1" x14ac:dyDescent="0.25">
      <c r="A262" s="55" t="s">
        <v>123</v>
      </c>
      <c r="B262" s="57">
        <v>850.25</v>
      </c>
      <c r="C262" s="57">
        <v>850.25</v>
      </c>
      <c r="D262" s="55" t="s">
        <v>124</v>
      </c>
      <c r="E262" s="60">
        <v>45073</v>
      </c>
      <c r="F262" s="58">
        <v>3850</v>
      </c>
      <c r="G262" s="58">
        <v>3258</v>
      </c>
      <c r="H262" s="58">
        <v>2938</v>
      </c>
    </row>
    <row r="263" spans="1:8" s="59" customFormat="1" x14ac:dyDescent="0.25">
      <c r="A263" s="55" t="s">
        <v>125</v>
      </c>
      <c r="B263" s="57">
        <v>151.1</v>
      </c>
      <c r="C263" s="57">
        <v>151.21</v>
      </c>
      <c r="D263" s="55" t="s">
        <v>126</v>
      </c>
      <c r="E263" s="60">
        <v>45073</v>
      </c>
      <c r="F263" s="58">
        <v>3121</v>
      </c>
      <c r="G263" s="58">
        <v>4294</v>
      </c>
      <c r="H263" s="58">
        <v>4054</v>
      </c>
    </row>
    <row r="264" spans="1:8" s="59" customFormat="1" x14ac:dyDescent="0.25">
      <c r="A264" s="55" t="s">
        <v>125</v>
      </c>
      <c r="B264" s="57">
        <v>156.72999999999999</v>
      </c>
      <c r="C264" s="57">
        <v>157.1</v>
      </c>
      <c r="D264" s="55" t="s">
        <v>126</v>
      </c>
      <c r="E264" s="60">
        <v>45073</v>
      </c>
      <c r="F264" s="58">
        <v>3121</v>
      </c>
      <c r="G264" s="58">
        <v>4294</v>
      </c>
      <c r="H264" s="58">
        <v>4054</v>
      </c>
    </row>
    <row r="265" spans="1:8" s="59" customFormat="1" x14ac:dyDescent="0.25">
      <c r="A265" s="55" t="s">
        <v>127</v>
      </c>
      <c r="B265" s="57">
        <v>424.75</v>
      </c>
      <c r="C265" s="57">
        <v>426.35</v>
      </c>
      <c r="D265" s="55" t="s">
        <v>126</v>
      </c>
      <c r="E265" s="60">
        <v>45073</v>
      </c>
      <c r="F265" s="58">
        <v>4528</v>
      </c>
      <c r="G265" s="58">
        <v>3474</v>
      </c>
      <c r="H265" s="58">
        <v>3205</v>
      </c>
    </row>
    <row r="266" spans="1:8" s="59" customFormat="1" x14ac:dyDescent="0.25">
      <c r="A266" s="55" t="s">
        <v>127</v>
      </c>
      <c r="B266" s="57">
        <v>234.77</v>
      </c>
      <c r="C266" s="57">
        <v>235.87</v>
      </c>
      <c r="D266" s="55" t="s">
        <v>126</v>
      </c>
      <c r="E266" s="60">
        <v>45073</v>
      </c>
      <c r="F266" s="58">
        <v>4528</v>
      </c>
      <c r="G266" s="58">
        <v>3474</v>
      </c>
      <c r="H266" s="58">
        <v>3205</v>
      </c>
    </row>
    <row r="267" spans="1:8" s="59" customFormat="1" x14ac:dyDescent="0.25">
      <c r="A267" s="55" t="s">
        <v>128</v>
      </c>
      <c r="B267" s="57">
        <v>719.13</v>
      </c>
      <c r="C267" s="57">
        <v>721.82</v>
      </c>
      <c r="D267" s="55" t="s">
        <v>126</v>
      </c>
      <c r="E267" s="60">
        <v>45073</v>
      </c>
      <c r="F267" s="58">
        <v>4250</v>
      </c>
      <c r="G267" s="58">
        <v>4372</v>
      </c>
      <c r="H267" s="58">
        <v>4096</v>
      </c>
    </row>
    <row r="268" spans="1:8" s="59" customFormat="1" x14ac:dyDescent="0.25">
      <c r="A268" s="55" t="s">
        <v>138</v>
      </c>
      <c r="B268" s="57">
        <v>394.45</v>
      </c>
      <c r="C268" s="57">
        <v>394.45</v>
      </c>
      <c r="D268" s="55" t="s">
        <v>139</v>
      </c>
      <c r="E268" s="60">
        <v>45073</v>
      </c>
      <c r="F268" s="58">
        <v>4225</v>
      </c>
      <c r="G268" s="58">
        <v>4023</v>
      </c>
      <c r="H268" s="58">
        <v>3838</v>
      </c>
    </row>
    <row r="269" spans="1:8" s="59" customFormat="1" x14ac:dyDescent="0.25">
      <c r="A269" s="55" t="s">
        <v>117</v>
      </c>
      <c r="B269" s="57">
        <v>3617.43</v>
      </c>
      <c r="C269" s="57">
        <v>3618.95</v>
      </c>
      <c r="D269" s="55">
        <v>161001484</v>
      </c>
      <c r="E269" s="60">
        <v>45074</v>
      </c>
      <c r="F269" s="58">
        <v>3278</v>
      </c>
      <c r="G269" s="58">
        <v>4311</v>
      </c>
      <c r="H269" s="58">
        <v>4130</v>
      </c>
    </row>
    <row r="270" spans="1:8" s="59" customFormat="1" x14ac:dyDescent="0.25">
      <c r="A270" s="55" t="s">
        <v>140</v>
      </c>
      <c r="B270" s="57">
        <v>3324.65</v>
      </c>
      <c r="C270" s="57">
        <v>3507.53</v>
      </c>
      <c r="D270" s="55">
        <v>161002173</v>
      </c>
      <c r="E270" s="60">
        <v>45074</v>
      </c>
      <c r="F270" s="58">
        <v>3440</v>
      </c>
      <c r="G270" s="58">
        <v>4381</v>
      </c>
      <c r="H270" s="58">
        <v>4150</v>
      </c>
    </row>
    <row r="271" spans="1:8" s="59" customFormat="1" x14ac:dyDescent="0.25">
      <c r="A271" s="55" t="s">
        <v>143</v>
      </c>
      <c r="B271" s="57">
        <v>3785</v>
      </c>
      <c r="C271" s="57">
        <v>3808.71</v>
      </c>
      <c r="D271" s="55">
        <v>161002974</v>
      </c>
      <c r="E271" s="60">
        <v>45074</v>
      </c>
      <c r="F271" s="58">
        <v>3626</v>
      </c>
      <c r="G271" s="58">
        <v>4896</v>
      </c>
      <c r="H271" s="58">
        <v>4805</v>
      </c>
    </row>
    <row r="272" spans="1:8" s="59" customFormat="1" x14ac:dyDescent="0.25">
      <c r="A272" s="55" t="s">
        <v>122</v>
      </c>
      <c r="B272" s="57">
        <v>3913.04</v>
      </c>
      <c r="C272" s="57">
        <v>3950.49</v>
      </c>
      <c r="D272" s="55">
        <v>161010610</v>
      </c>
      <c r="E272" s="60">
        <v>45074</v>
      </c>
      <c r="F272" s="58">
        <v>4073</v>
      </c>
      <c r="G272" s="58">
        <v>5097</v>
      </c>
      <c r="H272" s="58">
        <v>4797</v>
      </c>
    </row>
    <row r="273" spans="1:8" s="59" customFormat="1" x14ac:dyDescent="0.25">
      <c r="A273" s="55" t="s">
        <v>123</v>
      </c>
      <c r="B273" s="57">
        <v>401.38</v>
      </c>
      <c r="C273" s="57">
        <v>401.38</v>
      </c>
      <c r="D273" s="55" t="s">
        <v>124</v>
      </c>
      <c r="E273" s="60">
        <v>45074</v>
      </c>
      <c r="F273" s="58">
        <v>3850</v>
      </c>
      <c r="G273" s="58">
        <v>3258</v>
      </c>
      <c r="H273" s="58">
        <v>2938</v>
      </c>
    </row>
    <row r="274" spans="1:8" s="59" customFormat="1" x14ac:dyDescent="0.25">
      <c r="A274" s="55" t="s">
        <v>125</v>
      </c>
      <c r="B274" s="57">
        <v>253.56</v>
      </c>
      <c r="C274" s="57">
        <v>253.66</v>
      </c>
      <c r="D274" s="55" t="s">
        <v>126</v>
      </c>
      <c r="E274" s="60">
        <v>45074</v>
      </c>
      <c r="F274" s="58">
        <v>3589</v>
      </c>
      <c r="G274" s="58">
        <v>4317</v>
      </c>
      <c r="H274" s="58">
        <v>4089</v>
      </c>
    </row>
    <row r="275" spans="1:8" s="59" customFormat="1" x14ac:dyDescent="0.25">
      <c r="A275" s="55" t="s">
        <v>125</v>
      </c>
      <c r="B275" s="57">
        <v>374.15</v>
      </c>
      <c r="C275" s="57">
        <v>374.34</v>
      </c>
      <c r="D275" s="55" t="s">
        <v>126</v>
      </c>
      <c r="E275" s="60">
        <v>45074</v>
      </c>
      <c r="F275" s="58">
        <v>3589</v>
      </c>
      <c r="G275" s="58">
        <v>4317</v>
      </c>
      <c r="H275" s="58">
        <v>4089</v>
      </c>
    </row>
    <row r="276" spans="1:8" s="59" customFormat="1" x14ac:dyDescent="0.25">
      <c r="A276" s="55" t="s">
        <v>127</v>
      </c>
      <c r="B276" s="57">
        <v>506.86</v>
      </c>
      <c r="C276" s="57">
        <v>509.09</v>
      </c>
      <c r="D276" s="55" t="s">
        <v>126</v>
      </c>
      <c r="E276" s="60">
        <v>45074</v>
      </c>
      <c r="F276" s="58">
        <v>2808</v>
      </c>
      <c r="G276" s="58">
        <v>3609</v>
      </c>
      <c r="H276" s="58">
        <v>3325</v>
      </c>
    </row>
    <row r="277" spans="1:8" s="59" customFormat="1" x14ac:dyDescent="0.25">
      <c r="A277" s="55" t="s">
        <v>127</v>
      </c>
      <c r="B277" s="57">
        <v>393.63</v>
      </c>
      <c r="C277" s="57">
        <v>395.37</v>
      </c>
      <c r="D277" s="55" t="s">
        <v>126</v>
      </c>
      <c r="E277" s="60">
        <v>45074</v>
      </c>
      <c r="F277" s="58">
        <v>2808</v>
      </c>
      <c r="G277" s="58">
        <v>3609</v>
      </c>
      <c r="H277" s="58">
        <v>3325</v>
      </c>
    </row>
    <row r="278" spans="1:8" s="59" customFormat="1" x14ac:dyDescent="0.25">
      <c r="A278" s="55" t="s">
        <v>128</v>
      </c>
      <c r="B278" s="57">
        <v>621.48</v>
      </c>
      <c r="C278" s="57">
        <v>622.86</v>
      </c>
      <c r="D278" s="55" t="s">
        <v>126</v>
      </c>
      <c r="E278" s="60">
        <v>45074</v>
      </c>
      <c r="F278" s="58">
        <v>4291</v>
      </c>
      <c r="G278" s="58">
        <v>4350</v>
      </c>
      <c r="H278" s="58">
        <v>4126</v>
      </c>
    </row>
    <row r="279" spans="1:8" s="59" customFormat="1" x14ac:dyDescent="0.25">
      <c r="A279" s="55" t="s">
        <v>138</v>
      </c>
      <c r="B279" s="57">
        <v>552.59</v>
      </c>
      <c r="C279" s="57">
        <v>552.59</v>
      </c>
      <c r="D279" s="55" t="s">
        <v>139</v>
      </c>
      <c r="E279" s="60">
        <v>45074</v>
      </c>
      <c r="F279" s="58">
        <v>3776</v>
      </c>
      <c r="G279" s="58">
        <v>3588</v>
      </c>
      <c r="H279" s="58">
        <v>3372</v>
      </c>
    </row>
    <row r="280" spans="1:8" s="59" customFormat="1" x14ac:dyDescent="0.25">
      <c r="A280" s="55" t="s">
        <v>135</v>
      </c>
      <c r="B280" s="57">
        <v>3483.22</v>
      </c>
      <c r="C280" s="57">
        <v>3661.95</v>
      </c>
      <c r="D280" s="55">
        <v>161002197</v>
      </c>
      <c r="E280" s="60">
        <v>45075</v>
      </c>
      <c r="F280" s="58">
        <v>4184</v>
      </c>
      <c r="G280" s="58">
        <v>3721</v>
      </c>
      <c r="H280" s="58">
        <v>3464</v>
      </c>
    </row>
    <row r="281" spans="1:8" s="59" customFormat="1" x14ac:dyDescent="0.25">
      <c r="A281" s="55" t="s">
        <v>143</v>
      </c>
      <c r="B281" s="57">
        <v>3582.85</v>
      </c>
      <c r="C281" s="57">
        <v>3614.28</v>
      </c>
      <c r="D281" s="55">
        <v>161002977</v>
      </c>
      <c r="E281" s="60">
        <v>45075</v>
      </c>
      <c r="F281" s="58">
        <v>3250</v>
      </c>
      <c r="G281" s="58">
        <v>3566</v>
      </c>
      <c r="H281" s="58">
        <v>3379</v>
      </c>
    </row>
    <row r="282" spans="1:8" s="59" customFormat="1" x14ac:dyDescent="0.25">
      <c r="A282" s="55" t="s">
        <v>123</v>
      </c>
      <c r="B282" s="57">
        <v>946.66</v>
      </c>
      <c r="C282" s="57">
        <v>946.66</v>
      </c>
      <c r="D282" s="55" t="s">
        <v>124</v>
      </c>
      <c r="E282" s="60">
        <v>45075</v>
      </c>
      <c r="F282" s="58">
        <v>3850</v>
      </c>
      <c r="G282" s="58">
        <v>3258</v>
      </c>
      <c r="H282" s="58">
        <v>2938</v>
      </c>
    </row>
    <row r="283" spans="1:8" s="59" customFormat="1" x14ac:dyDescent="0.25">
      <c r="A283" s="55" t="s">
        <v>125</v>
      </c>
      <c r="B283" s="57">
        <v>271.48</v>
      </c>
      <c r="C283" s="57">
        <v>272.01</v>
      </c>
      <c r="D283" s="55" t="s">
        <v>126</v>
      </c>
      <c r="E283" s="60">
        <v>45075</v>
      </c>
      <c r="F283" s="58">
        <v>3071</v>
      </c>
      <c r="G283" s="58">
        <v>3821</v>
      </c>
      <c r="H283" s="58">
        <v>3607</v>
      </c>
    </row>
    <row r="284" spans="1:8" s="59" customFormat="1" x14ac:dyDescent="0.25">
      <c r="A284" s="55" t="s">
        <v>125</v>
      </c>
      <c r="B284" s="57">
        <v>254.8</v>
      </c>
      <c r="C284" s="57">
        <v>255.42</v>
      </c>
      <c r="D284" s="55" t="s">
        <v>126</v>
      </c>
      <c r="E284" s="60">
        <v>45075</v>
      </c>
      <c r="F284" s="58">
        <v>3071</v>
      </c>
      <c r="G284" s="58">
        <v>3821</v>
      </c>
      <c r="H284" s="58">
        <v>3607</v>
      </c>
    </row>
    <row r="285" spans="1:8" s="59" customFormat="1" x14ac:dyDescent="0.25">
      <c r="A285" s="55" t="s">
        <v>127</v>
      </c>
      <c r="B285" s="57">
        <v>365.67</v>
      </c>
      <c r="C285" s="57">
        <v>367.31</v>
      </c>
      <c r="D285" s="55" t="s">
        <v>126</v>
      </c>
      <c r="E285" s="60">
        <v>45075</v>
      </c>
      <c r="F285" s="58">
        <v>4371</v>
      </c>
      <c r="G285" s="58">
        <v>4366</v>
      </c>
      <c r="H285" s="58">
        <v>4156</v>
      </c>
    </row>
    <row r="286" spans="1:8" s="59" customFormat="1" x14ac:dyDescent="0.25">
      <c r="A286" s="55" t="s">
        <v>127</v>
      </c>
      <c r="B286" s="57">
        <v>327.96</v>
      </c>
      <c r="C286" s="57">
        <v>329.55</v>
      </c>
      <c r="D286" s="55" t="s">
        <v>126</v>
      </c>
      <c r="E286" s="60">
        <v>45075</v>
      </c>
      <c r="F286" s="58">
        <v>4371</v>
      </c>
      <c r="G286" s="58">
        <v>4366</v>
      </c>
      <c r="H286" s="58">
        <v>4156</v>
      </c>
    </row>
    <row r="287" spans="1:8" s="59" customFormat="1" x14ac:dyDescent="0.25">
      <c r="A287" s="55" t="s">
        <v>128</v>
      </c>
      <c r="B287" s="57">
        <v>398.53</v>
      </c>
      <c r="C287" s="57">
        <v>397.7</v>
      </c>
      <c r="D287" s="55" t="s">
        <v>126</v>
      </c>
      <c r="E287" s="60">
        <v>45075</v>
      </c>
      <c r="F287" s="58">
        <v>4641</v>
      </c>
      <c r="G287" s="58">
        <v>4330</v>
      </c>
      <c r="H287" s="58">
        <v>4181</v>
      </c>
    </row>
    <row r="288" spans="1:8" s="59" customFormat="1" x14ac:dyDescent="0.25">
      <c r="A288" s="55" t="s">
        <v>138</v>
      </c>
      <c r="B288" s="57">
        <v>206.87</v>
      </c>
      <c r="C288" s="57">
        <v>206.87</v>
      </c>
      <c r="D288" s="55" t="s">
        <v>139</v>
      </c>
      <c r="E288" s="60">
        <v>45075</v>
      </c>
      <c r="F288" s="58">
        <v>3727</v>
      </c>
      <c r="G288" s="58">
        <v>4568</v>
      </c>
      <c r="H288" s="58">
        <v>4462</v>
      </c>
    </row>
    <row r="289" spans="1:8" s="59" customFormat="1" x14ac:dyDescent="0.25">
      <c r="A289" s="55" t="s">
        <v>129</v>
      </c>
      <c r="B289" s="57">
        <v>3558.9</v>
      </c>
      <c r="C289" s="57">
        <v>3582.55</v>
      </c>
      <c r="D289" s="55">
        <v>161001448</v>
      </c>
      <c r="E289" s="60">
        <v>45076</v>
      </c>
      <c r="F289" s="58">
        <v>4461</v>
      </c>
      <c r="G289" s="58">
        <v>4910</v>
      </c>
      <c r="H289" s="58">
        <v>4780</v>
      </c>
    </row>
    <row r="290" spans="1:8" s="59" customFormat="1" x14ac:dyDescent="0.25">
      <c r="A290" s="55" t="s">
        <v>129</v>
      </c>
      <c r="B290" s="57">
        <v>3637.66</v>
      </c>
      <c r="C290" s="57">
        <v>3425.97</v>
      </c>
      <c r="D290" s="55">
        <v>161001449</v>
      </c>
      <c r="E290" s="60">
        <v>45076</v>
      </c>
      <c r="F290" s="58">
        <v>4518</v>
      </c>
      <c r="G290" s="58">
        <v>4747</v>
      </c>
      <c r="H290" s="58">
        <v>4648</v>
      </c>
    </row>
    <row r="291" spans="1:8" s="59" customFormat="1" x14ac:dyDescent="0.25">
      <c r="A291" s="55" t="s">
        <v>123</v>
      </c>
      <c r="B291" s="57">
        <v>892.48</v>
      </c>
      <c r="C291" s="57">
        <v>892.48</v>
      </c>
      <c r="D291" s="55" t="s">
        <v>124</v>
      </c>
      <c r="E291" s="60">
        <v>45076</v>
      </c>
      <c r="F291" s="58">
        <v>3850</v>
      </c>
      <c r="G291" s="58">
        <v>3258</v>
      </c>
      <c r="H291" s="58">
        <v>2938</v>
      </c>
    </row>
    <row r="292" spans="1:8" s="59" customFormat="1" x14ac:dyDescent="0.25">
      <c r="A292" s="55" t="s">
        <v>152</v>
      </c>
      <c r="B292" s="57">
        <v>90.79</v>
      </c>
      <c r="C292" s="57">
        <v>90.83</v>
      </c>
      <c r="D292" s="55" t="s">
        <v>126</v>
      </c>
      <c r="E292" s="60">
        <v>45076</v>
      </c>
      <c r="F292" s="58">
        <v>3512</v>
      </c>
      <c r="G292" s="58">
        <v>3919</v>
      </c>
      <c r="H292" s="58">
        <v>3728</v>
      </c>
    </row>
    <row r="293" spans="1:8" s="59" customFormat="1" x14ac:dyDescent="0.25">
      <c r="A293" s="55" t="s">
        <v>125</v>
      </c>
      <c r="B293" s="57">
        <v>233.09</v>
      </c>
      <c r="C293" s="57">
        <v>236.1</v>
      </c>
      <c r="D293" s="55" t="s">
        <v>126</v>
      </c>
      <c r="E293" s="60">
        <v>45076</v>
      </c>
      <c r="F293" s="58">
        <v>3279</v>
      </c>
      <c r="G293" s="58">
        <v>2233</v>
      </c>
      <c r="H293" s="58">
        <v>2049</v>
      </c>
    </row>
    <row r="294" spans="1:8" s="59" customFormat="1" x14ac:dyDescent="0.25">
      <c r="A294" s="55" t="s">
        <v>125</v>
      </c>
      <c r="B294" s="57">
        <v>218.28</v>
      </c>
      <c r="C294" s="57">
        <v>221.89</v>
      </c>
      <c r="D294" s="55" t="s">
        <v>126</v>
      </c>
      <c r="E294" s="60">
        <v>45076</v>
      </c>
      <c r="F294" s="58">
        <v>3279</v>
      </c>
      <c r="G294" s="58">
        <v>2233</v>
      </c>
      <c r="H294" s="58">
        <v>2049</v>
      </c>
    </row>
    <row r="295" spans="1:8" s="59" customFormat="1" x14ac:dyDescent="0.25">
      <c r="A295" s="55" t="s">
        <v>127</v>
      </c>
      <c r="B295" s="57">
        <v>628.12</v>
      </c>
      <c r="C295" s="57">
        <v>631.09</v>
      </c>
      <c r="D295" s="55" t="s">
        <v>126</v>
      </c>
      <c r="E295" s="60">
        <v>45076</v>
      </c>
      <c r="F295" s="58">
        <v>3744</v>
      </c>
      <c r="G295" s="58">
        <v>3608</v>
      </c>
      <c r="H295" s="58">
        <v>3420</v>
      </c>
    </row>
    <row r="296" spans="1:8" s="59" customFormat="1" x14ac:dyDescent="0.25">
      <c r="A296" s="55" t="s">
        <v>127</v>
      </c>
      <c r="B296" s="57">
        <v>374.76</v>
      </c>
      <c r="C296" s="57">
        <v>376.71</v>
      </c>
      <c r="D296" s="55" t="s">
        <v>126</v>
      </c>
      <c r="E296" s="60">
        <v>45076</v>
      </c>
      <c r="F296" s="58">
        <v>3744</v>
      </c>
      <c r="G296" s="58">
        <v>3608</v>
      </c>
      <c r="H296" s="58">
        <v>3420</v>
      </c>
    </row>
    <row r="297" spans="1:8" s="59" customFormat="1" x14ac:dyDescent="0.25">
      <c r="A297" s="55" t="s">
        <v>128</v>
      </c>
      <c r="B297" s="57">
        <v>304.42</v>
      </c>
      <c r="C297" s="57">
        <v>304.92</v>
      </c>
      <c r="D297" s="55" t="s">
        <v>126</v>
      </c>
      <c r="E297" s="60">
        <v>45076</v>
      </c>
      <c r="F297" s="58">
        <v>4098</v>
      </c>
      <c r="G297" s="58">
        <v>4114</v>
      </c>
      <c r="H297" s="58">
        <v>3984</v>
      </c>
    </row>
    <row r="298" spans="1:8" s="59" customFormat="1" x14ac:dyDescent="0.25">
      <c r="A298" s="55" t="s">
        <v>138</v>
      </c>
      <c r="B298" s="57">
        <v>138.16999999999999</v>
      </c>
      <c r="C298" s="57">
        <v>138.16999999999999</v>
      </c>
      <c r="D298" s="55" t="s">
        <v>139</v>
      </c>
      <c r="E298" s="60">
        <v>45076</v>
      </c>
      <c r="F298" s="58">
        <v>3689</v>
      </c>
      <c r="G298" s="58">
        <v>4043</v>
      </c>
      <c r="H298" s="58">
        <v>3769</v>
      </c>
    </row>
    <row r="299" spans="1:8" s="59" customFormat="1" x14ac:dyDescent="0.25">
      <c r="A299" s="55" t="s">
        <v>123</v>
      </c>
      <c r="B299" s="57">
        <v>1030.08</v>
      </c>
      <c r="C299" s="57">
        <v>1030.08</v>
      </c>
      <c r="D299" s="55" t="s">
        <v>124</v>
      </c>
      <c r="E299" s="60">
        <v>45077</v>
      </c>
      <c r="F299" s="58">
        <v>3850</v>
      </c>
      <c r="G299" s="58">
        <v>3258</v>
      </c>
      <c r="H299" s="58">
        <v>2938</v>
      </c>
    </row>
    <row r="300" spans="1:8" s="59" customFormat="1" x14ac:dyDescent="0.25">
      <c r="A300" s="55" t="s">
        <v>152</v>
      </c>
      <c r="B300" s="57">
        <v>298.05</v>
      </c>
      <c r="C300" s="57">
        <v>298.58</v>
      </c>
      <c r="D300" s="55" t="s">
        <v>126</v>
      </c>
      <c r="E300" s="60">
        <v>45077</v>
      </c>
      <c r="F300" s="58">
        <v>3696</v>
      </c>
      <c r="G300" s="58">
        <v>4257</v>
      </c>
      <c r="H300" s="58">
        <v>4023</v>
      </c>
    </row>
    <row r="301" spans="1:8" s="59" customFormat="1" x14ac:dyDescent="0.25">
      <c r="A301" s="55" t="s">
        <v>125</v>
      </c>
      <c r="B301" s="57">
        <v>227.27</v>
      </c>
      <c r="C301" s="57">
        <v>227.52</v>
      </c>
      <c r="D301" s="55" t="s">
        <v>126</v>
      </c>
      <c r="E301" s="60">
        <v>45077</v>
      </c>
      <c r="F301" s="58">
        <v>3266</v>
      </c>
      <c r="G301" s="58">
        <v>3611</v>
      </c>
      <c r="H301" s="58">
        <v>3395</v>
      </c>
    </row>
    <row r="302" spans="1:8" s="59" customFormat="1" x14ac:dyDescent="0.25">
      <c r="A302" s="55" t="s">
        <v>125</v>
      </c>
      <c r="B302" s="57">
        <v>254.24</v>
      </c>
      <c r="C302" s="57">
        <v>254.99</v>
      </c>
      <c r="D302" s="55" t="s">
        <v>126</v>
      </c>
      <c r="E302" s="60">
        <v>45077</v>
      </c>
      <c r="F302" s="58">
        <v>3266</v>
      </c>
      <c r="G302" s="58">
        <v>3611</v>
      </c>
      <c r="H302" s="58">
        <v>3395</v>
      </c>
    </row>
    <row r="303" spans="1:8" s="59" customFormat="1" x14ac:dyDescent="0.25">
      <c r="A303" s="55" t="s">
        <v>127</v>
      </c>
      <c r="B303" s="57">
        <v>460.49</v>
      </c>
      <c r="C303" s="57">
        <v>463.34</v>
      </c>
      <c r="D303" s="55" t="s">
        <v>126</v>
      </c>
      <c r="E303" s="60">
        <v>45077</v>
      </c>
      <c r="F303" s="58">
        <v>4166</v>
      </c>
      <c r="G303" s="58">
        <v>4113</v>
      </c>
      <c r="H303" s="58">
        <v>3895</v>
      </c>
    </row>
    <row r="304" spans="1:8" s="59" customFormat="1" x14ac:dyDescent="0.25">
      <c r="A304" s="55" t="s">
        <v>127</v>
      </c>
      <c r="B304" s="57">
        <v>355.26</v>
      </c>
      <c r="C304" s="57">
        <v>357.09</v>
      </c>
      <c r="D304" s="55" t="s">
        <v>126</v>
      </c>
      <c r="E304" s="60">
        <v>45077</v>
      </c>
      <c r="F304" s="58">
        <v>4166</v>
      </c>
      <c r="G304" s="58">
        <v>4113</v>
      </c>
      <c r="H304" s="58">
        <v>3895</v>
      </c>
    </row>
    <row r="305" spans="1:42" s="59" customFormat="1" x14ac:dyDescent="0.25">
      <c r="A305" s="55" t="s">
        <v>128</v>
      </c>
      <c r="B305" s="57">
        <v>506.63</v>
      </c>
      <c r="C305" s="57">
        <v>507.7</v>
      </c>
      <c r="D305" s="55" t="s">
        <v>126</v>
      </c>
      <c r="E305" s="60">
        <v>45077</v>
      </c>
      <c r="F305" s="58">
        <v>3962</v>
      </c>
      <c r="G305" s="58">
        <v>4742</v>
      </c>
      <c r="H305" s="58">
        <v>4577</v>
      </c>
    </row>
    <row r="306" spans="1:42" s="64" customFormat="1" x14ac:dyDescent="0.25">
      <c r="A306" s="61" t="s">
        <v>145</v>
      </c>
      <c r="B306" s="62" t="s">
        <v>115</v>
      </c>
      <c r="C306" s="63">
        <f>SUM(C2:C305)</f>
        <v>826223.9300000004</v>
      </c>
      <c r="D306" s="62" t="s">
        <v>115</v>
      </c>
      <c r="E306" s="62" t="s">
        <v>115</v>
      </c>
      <c r="F306" s="61">
        <f>ROUND(SUMPRODUCT($C$2:$C$305,F2:F305)/$C$306,2)</f>
        <v>3870.19</v>
      </c>
      <c r="G306" s="61">
        <f>ROUND(SUMPRODUCT($C$2:$C$305,G2:G305)/$C$306,2)</f>
        <v>3643.61</v>
      </c>
      <c r="H306" s="61">
        <f>ROUND(SUMPRODUCT($C$2:$C$305,H2:H305)/$C$306,2)</f>
        <v>3360.67</v>
      </c>
    </row>
    <row r="307" spans="1:42" s="67" customFormat="1" x14ac:dyDescent="0.25">
      <c r="A307" s="65"/>
      <c r="B307" s="65"/>
      <c r="C307" s="66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  <c r="AH307" s="65"/>
      <c r="AI307" s="65"/>
      <c r="AJ307" s="65"/>
      <c r="AK307" s="65"/>
      <c r="AL307" s="65"/>
      <c r="AM307" s="65"/>
      <c r="AN307" s="65"/>
      <c r="AO307" s="65"/>
      <c r="AP307" s="65"/>
    </row>
  </sheetData>
  <autoFilter ref="A1:H305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SheetLayoutView="100" workbookViewId="0">
      <pane ySplit="1" topLeftCell="A23" activePane="bottomLeft" state="frozen"/>
      <selection activeCell="A308" sqref="A308"/>
      <selection pane="bottomLeft" activeCell="A308" sqref="A308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146</v>
      </c>
      <c r="B2" s="56" t="s">
        <v>115</v>
      </c>
      <c r="C2" s="57">
        <v>65384.79</v>
      </c>
      <c r="D2" s="56" t="s">
        <v>115</v>
      </c>
      <c r="E2" s="56" t="s">
        <v>115</v>
      </c>
      <c r="F2" s="58">
        <v>3848.64</v>
      </c>
      <c r="G2" s="58">
        <v>4216.68</v>
      </c>
      <c r="H2" s="58">
        <v>3798.29</v>
      </c>
    </row>
    <row r="3" spans="1:8" s="59" customFormat="1" x14ac:dyDescent="0.25">
      <c r="A3" s="55" t="s">
        <v>147</v>
      </c>
      <c r="B3" s="57">
        <v>3510.68</v>
      </c>
      <c r="C3" s="57">
        <v>3510.68</v>
      </c>
      <c r="D3" s="55">
        <v>161000992</v>
      </c>
      <c r="E3" s="60">
        <v>45046</v>
      </c>
      <c r="F3" s="58">
        <v>4026</v>
      </c>
      <c r="G3" s="58">
        <v>3722</v>
      </c>
      <c r="H3" s="58">
        <v>3321</v>
      </c>
    </row>
    <row r="4" spans="1:8" s="59" customFormat="1" x14ac:dyDescent="0.25">
      <c r="A4" s="55" t="s">
        <v>149</v>
      </c>
      <c r="B4" s="57">
        <v>1373.4</v>
      </c>
      <c r="C4" s="57">
        <v>1373.4</v>
      </c>
      <c r="D4" s="55" t="s">
        <v>126</v>
      </c>
      <c r="E4" s="60">
        <v>45047</v>
      </c>
      <c r="F4" s="58">
        <v>4357</v>
      </c>
      <c r="G4" s="58">
        <v>3816</v>
      </c>
      <c r="H4" s="58">
        <v>3438</v>
      </c>
    </row>
    <row r="5" spans="1:8" s="59" customFormat="1" x14ac:dyDescent="0.25">
      <c r="A5" s="55" t="s">
        <v>148</v>
      </c>
      <c r="B5" s="57">
        <v>3616.54</v>
      </c>
      <c r="C5" s="57">
        <v>3616.54</v>
      </c>
      <c r="D5" s="55">
        <v>161000035</v>
      </c>
      <c r="E5" s="60">
        <v>45048</v>
      </c>
      <c r="F5" s="58">
        <v>3313</v>
      </c>
      <c r="G5" s="58">
        <v>3319</v>
      </c>
      <c r="H5" s="58">
        <v>2988</v>
      </c>
    </row>
    <row r="6" spans="1:8" s="59" customFormat="1" x14ac:dyDescent="0.25">
      <c r="A6" s="55" t="s">
        <v>147</v>
      </c>
      <c r="B6" s="57">
        <v>3480</v>
      </c>
      <c r="C6" s="57">
        <v>3480</v>
      </c>
      <c r="D6" s="55">
        <v>161000995</v>
      </c>
      <c r="E6" s="60">
        <v>45048</v>
      </c>
      <c r="F6" s="58">
        <v>4026</v>
      </c>
      <c r="G6" s="58">
        <v>3387</v>
      </c>
      <c r="H6" s="58">
        <v>3048</v>
      </c>
    </row>
    <row r="7" spans="1:8" s="59" customFormat="1" x14ac:dyDescent="0.25">
      <c r="A7" s="55" t="s">
        <v>147</v>
      </c>
      <c r="B7" s="57">
        <v>3695.93</v>
      </c>
      <c r="C7" s="57">
        <v>3695.93</v>
      </c>
      <c r="D7" s="55">
        <v>161010552</v>
      </c>
      <c r="E7" s="60">
        <v>45048</v>
      </c>
      <c r="F7" s="58">
        <v>3845</v>
      </c>
      <c r="G7" s="58">
        <v>4229</v>
      </c>
      <c r="H7" s="58">
        <v>3899</v>
      </c>
    </row>
    <row r="8" spans="1:8" s="59" customFormat="1" x14ac:dyDescent="0.25">
      <c r="A8" s="55" t="s">
        <v>149</v>
      </c>
      <c r="B8" s="57">
        <v>1020.68</v>
      </c>
      <c r="C8" s="57">
        <v>1020.68</v>
      </c>
      <c r="D8" s="55" t="s">
        <v>126</v>
      </c>
      <c r="E8" s="60">
        <v>45048</v>
      </c>
      <c r="F8" s="58">
        <v>4357</v>
      </c>
      <c r="G8" s="58">
        <v>3796</v>
      </c>
      <c r="H8" s="58">
        <v>3420</v>
      </c>
    </row>
    <row r="9" spans="1:8" s="59" customFormat="1" x14ac:dyDescent="0.25">
      <c r="A9" s="55" t="s">
        <v>148</v>
      </c>
      <c r="B9" s="57">
        <v>3569.43</v>
      </c>
      <c r="C9" s="57">
        <v>3569.43</v>
      </c>
      <c r="D9" s="55">
        <v>161000300</v>
      </c>
      <c r="E9" s="60">
        <v>45049</v>
      </c>
      <c r="F9" s="58">
        <v>3560</v>
      </c>
      <c r="G9" s="58">
        <v>4192</v>
      </c>
      <c r="H9" s="58">
        <v>3811</v>
      </c>
    </row>
    <row r="10" spans="1:8" s="59" customFormat="1" x14ac:dyDescent="0.25">
      <c r="A10" s="55" t="s">
        <v>148</v>
      </c>
      <c r="B10" s="57">
        <v>4174.84</v>
      </c>
      <c r="C10" s="57">
        <v>4174.84</v>
      </c>
      <c r="D10" s="55">
        <v>161000301</v>
      </c>
      <c r="E10" s="60">
        <v>45049</v>
      </c>
      <c r="F10" s="58">
        <v>3560</v>
      </c>
      <c r="G10" s="58">
        <v>3747</v>
      </c>
      <c r="H10" s="58">
        <v>3420</v>
      </c>
    </row>
    <row r="11" spans="1:8" s="59" customFormat="1" x14ac:dyDescent="0.25">
      <c r="A11" s="55" t="s">
        <v>147</v>
      </c>
      <c r="B11" s="57">
        <v>3735.91</v>
      </c>
      <c r="C11" s="57">
        <v>3735.91</v>
      </c>
      <c r="D11" s="55">
        <v>161001142</v>
      </c>
      <c r="E11" s="60">
        <v>45049</v>
      </c>
      <c r="F11" s="58">
        <v>4035</v>
      </c>
      <c r="G11" s="58">
        <v>5109</v>
      </c>
      <c r="H11" s="58">
        <v>4668</v>
      </c>
    </row>
    <row r="12" spans="1:8" s="59" customFormat="1" x14ac:dyDescent="0.25">
      <c r="A12" s="55" t="s">
        <v>147</v>
      </c>
      <c r="B12" s="57">
        <v>3579.91</v>
      </c>
      <c r="C12" s="57">
        <v>3579.91</v>
      </c>
      <c r="D12" s="55">
        <v>161010555</v>
      </c>
      <c r="E12" s="60">
        <v>45049</v>
      </c>
      <c r="F12" s="58">
        <v>3845</v>
      </c>
      <c r="G12" s="58">
        <v>3916</v>
      </c>
      <c r="H12" s="58">
        <v>3573</v>
      </c>
    </row>
    <row r="13" spans="1:8" s="59" customFormat="1" x14ac:dyDescent="0.25">
      <c r="A13" s="55" t="s">
        <v>149</v>
      </c>
      <c r="B13" s="57">
        <v>601.86</v>
      </c>
      <c r="C13" s="57">
        <v>601.86</v>
      </c>
      <c r="D13" s="55" t="s">
        <v>126</v>
      </c>
      <c r="E13" s="60">
        <v>45049</v>
      </c>
      <c r="F13" s="58">
        <v>4357</v>
      </c>
      <c r="G13" s="58">
        <v>3896</v>
      </c>
      <c r="H13" s="58">
        <v>3523</v>
      </c>
    </row>
    <row r="14" spans="1:8" s="59" customFormat="1" x14ac:dyDescent="0.25">
      <c r="A14" s="55" t="s">
        <v>147</v>
      </c>
      <c r="B14" s="57">
        <v>3638.42</v>
      </c>
      <c r="C14" s="57">
        <v>3638.42</v>
      </c>
      <c r="D14" s="55">
        <v>161010561</v>
      </c>
      <c r="E14" s="60">
        <v>45050</v>
      </c>
      <c r="F14" s="58">
        <v>3845</v>
      </c>
      <c r="G14" s="58">
        <v>4129</v>
      </c>
      <c r="H14" s="58">
        <v>3786</v>
      </c>
    </row>
    <row r="15" spans="1:8" s="59" customFormat="1" x14ac:dyDescent="0.25">
      <c r="A15" s="55" t="s">
        <v>149</v>
      </c>
      <c r="B15" s="57">
        <v>1245.6099999999999</v>
      </c>
      <c r="C15" s="57">
        <v>1245.6099999999999</v>
      </c>
      <c r="D15" s="55" t="s">
        <v>126</v>
      </c>
      <c r="E15" s="60">
        <v>45050</v>
      </c>
      <c r="F15" s="58">
        <v>4357</v>
      </c>
      <c r="G15" s="58">
        <v>3891</v>
      </c>
      <c r="H15" s="58">
        <v>3540</v>
      </c>
    </row>
    <row r="16" spans="1:8" s="59" customFormat="1" x14ac:dyDescent="0.25">
      <c r="A16" s="55" t="s">
        <v>148</v>
      </c>
      <c r="B16" s="57">
        <v>3615.84</v>
      </c>
      <c r="C16" s="57">
        <v>3615.84</v>
      </c>
      <c r="D16" s="55">
        <v>161000040</v>
      </c>
      <c r="E16" s="60">
        <v>45051</v>
      </c>
      <c r="F16" s="58">
        <v>3313</v>
      </c>
      <c r="G16" s="58">
        <v>4359</v>
      </c>
      <c r="H16" s="58">
        <v>3926</v>
      </c>
    </row>
    <row r="17" spans="1:8" s="59" customFormat="1" x14ac:dyDescent="0.25">
      <c r="A17" s="55" t="s">
        <v>149</v>
      </c>
      <c r="B17" s="57">
        <v>1280.1400000000001</v>
      </c>
      <c r="C17" s="57">
        <v>1280.1400000000001</v>
      </c>
      <c r="D17" s="55" t="s">
        <v>126</v>
      </c>
      <c r="E17" s="60">
        <v>45051</v>
      </c>
      <c r="F17" s="58">
        <v>4357</v>
      </c>
      <c r="G17" s="58">
        <v>3862</v>
      </c>
      <c r="H17" s="58">
        <v>3517</v>
      </c>
    </row>
    <row r="18" spans="1:8" s="59" customFormat="1" x14ac:dyDescent="0.25">
      <c r="A18" s="55" t="s">
        <v>147</v>
      </c>
      <c r="B18" s="57">
        <v>3498.96</v>
      </c>
      <c r="C18" s="57">
        <v>3498.96</v>
      </c>
      <c r="D18" s="55">
        <v>161001144</v>
      </c>
      <c r="E18" s="60">
        <v>45052</v>
      </c>
      <c r="F18" s="58">
        <v>4035</v>
      </c>
      <c r="G18" s="58">
        <v>4268</v>
      </c>
      <c r="H18" s="58">
        <v>3878</v>
      </c>
    </row>
    <row r="19" spans="1:8" s="59" customFormat="1" x14ac:dyDescent="0.25">
      <c r="A19" s="55" t="s">
        <v>149</v>
      </c>
      <c r="B19" s="57">
        <v>1343.01</v>
      </c>
      <c r="C19" s="57">
        <v>1343.01</v>
      </c>
      <c r="D19" s="55" t="s">
        <v>126</v>
      </c>
      <c r="E19" s="60">
        <v>45052</v>
      </c>
      <c r="F19" s="58">
        <v>4357</v>
      </c>
      <c r="G19" s="58">
        <v>4886</v>
      </c>
      <c r="H19" s="58">
        <v>4485</v>
      </c>
    </row>
    <row r="20" spans="1:8" s="59" customFormat="1" x14ac:dyDescent="0.25">
      <c r="A20" s="55" t="s">
        <v>147</v>
      </c>
      <c r="B20" s="57">
        <v>3538.31</v>
      </c>
      <c r="C20" s="57">
        <v>3538.31</v>
      </c>
      <c r="D20" s="55">
        <v>161001145</v>
      </c>
      <c r="E20" s="60">
        <v>45053</v>
      </c>
      <c r="F20" s="58">
        <v>4035</v>
      </c>
      <c r="G20" s="58">
        <v>4441</v>
      </c>
      <c r="H20" s="58">
        <v>4036</v>
      </c>
    </row>
    <row r="21" spans="1:8" s="59" customFormat="1" x14ac:dyDescent="0.25">
      <c r="A21" s="55" t="s">
        <v>149</v>
      </c>
      <c r="B21" s="57">
        <v>1687.3</v>
      </c>
      <c r="C21" s="57">
        <v>1687.3</v>
      </c>
      <c r="D21" s="55" t="s">
        <v>126</v>
      </c>
      <c r="E21" s="60">
        <v>45053</v>
      </c>
      <c r="F21" s="58">
        <v>4357</v>
      </c>
      <c r="G21" s="58">
        <v>4936</v>
      </c>
      <c r="H21" s="58">
        <v>4529</v>
      </c>
    </row>
    <row r="22" spans="1:8" s="59" customFormat="1" x14ac:dyDescent="0.25">
      <c r="A22" s="55" t="s">
        <v>149</v>
      </c>
      <c r="B22" s="57">
        <v>1307.98</v>
      </c>
      <c r="C22" s="57">
        <v>1307.98</v>
      </c>
      <c r="D22" s="55" t="s">
        <v>126</v>
      </c>
      <c r="E22" s="60">
        <v>45054</v>
      </c>
      <c r="F22" s="58">
        <v>4357</v>
      </c>
      <c r="G22" s="58">
        <v>4808</v>
      </c>
      <c r="H22" s="58">
        <v>4391</v>
      </c>
    </row>
    <row r="23" spans="1:8" s="59" customFormat="1" x14ac:dyDescent="0.25">
      <c r="A23" s="55" t="s">
        <v>147</v>
      </c>
      <c r="B23" s="57">
        <v>3621.71</v>
      </c>
      <c r="C23" s="57">
        <v>3621.71</v>
      </c>
      <c r="D23" s="55">
        <v>161001148</v>
      </c>
      <c r="E23" s="60">
        <v>45055</v>
      </c>
      <c r="F23" s="58">
        <v>4035</v>
      </c>
      <c r="G23" s="58">
        <v>4891</v>
      </c>
      <c r="H23" s="58">
        <v>4483</v>
      </c>
    </row>
    <row r="24" spans="1:8" s="59" customFormat="1" x14ac:dyDescent="0.25">
      <c r="A24" s="55" t="s">
        <v>149</v>
      </c>
      <c r="B24" s="57">
        <v>1349.35</v>
      </c>
      <c r="C24" s="57">
        <v>1349.35</v>
      </c>
      <c r="D24" s="55" t="s">
        <v>126</v>
      </c>
      <c r="E24" s="60">
        <v>45055</v>
      </c>
      <c r="F24" s="58">
        <v>4357</v>
      </c>
      <c r="G24" s="58">
        <v>4581</v>
      </c>
      <c r="H24" s="58">
        <v>4174</v>
      </c>
    </row>
    <row r="25" spans="1:8" s="59" customFormat="1" x14ac:dyDescent="0.25">
      <c r="A25" s="55" t="s">
        <v>148</v>
      </c>
      <c r="B25" s="57">
        <v>4108.6400000000003</v>
      </c>
      <c r="C25" s="57">
        <v>4108.6400000000003</v>
      </c>
      <c r="D25" s="55">
        <v>161000048</v>
      </c>
      <c r="E25" s="60">
        <v>45056</v>
      </c>
      <c r="F25" s="58">
        <v>3313</v>
      </c>
      <c r="G25" s="58">
        <v>4015</v>
      </c>
      <c r="H25" s="58">
        <v>3648</v>
      </c>
    </row>
    <row r="26" spans="1:8" s="59" customFormat="1" x14ac:dyDescent="0.25">
      <c r="A26" s="55" t="s">
        <v>147</v>
      </c>
      <c r="B26" s="57">
        <v>3491.47</v>
      </c>
      <c r="C26" s="57">
        <v>3491.47</v>
      </c>
      <c r="D26" s="55">
        <v>161010577</v>
      </c>
      <c r="E26" s="60">
        <v>45056</v>
      </c>
      <c r="F26" s="58">
        <v>3845</v>
      </c>
      <c r="G26" s="58">
        <v>4206</v>
      </c>
      <c r="H26" s="58">
        <v>3823</v>
      </c>
    </row>
    <row r="27" spans="1:8" s="59" customFormat="1" x14ac:dyDescent="0.25">
      <c r="A27" s="55" t="s">
        <v>149</v>
      </c>
      <c r="B27" s="57">
        <v>1060.22</v>
      </c>
      <c r="C27" s="57">
        <v>1060.22</v>
      </c>
      <c r="D27" s="55" t="s">
        <v>126</v>
      </c>
      <c r="E27" s="60">
        <v>45056</v>
      </c>
      <c r="F27" s="58">
        <v>4357</v>
      </c>
      <c r="G27" s="58">
        <v>4061</v>
      </c>
      <c r="H27" s="58">
        <v>3725</v>
      </c>
    </row>
    <row r="28" spans="1:8" s="59" customFormat="1" x14ac:dyDescent="0.25">
      <c r="A28" s="55" t="s">
        <v>147</v>
      </c>
      <c r="B28" s="57">
        <v>3749.98</v>
      </c>
      <c r="C28" s="57">
        <v>3749.98</v>
      </c>
      <c r="D28" s="55">
        <v>161001150</v>
      </c>
      <c r="E28" s="60">
        <v>45057</v>
      </c>
      <c r="F28" s="58">
        <v>4035</v>
      </c>
      <c r="G28" s="58">
        <v>3168</v>
      </c>
      <c r="H28" s="58">
        <v>2874</v>
      </c>
    </row>
    <row r="29" spans="1:8" s="59" customFormat="1" x14ac:dyDescent="0.25">
      <c r="A29" s="55" t="s">
        <v>149</v>
      </c>
      <c r="B29" s="57">
        <v>1286.31</v>
      </c>
      <c r="C29" s="57">
        <v>1286.31</v>
      </c>
      <c r="D29" s="55" t="s">
        <v>126</v>
      </c>
      <c r="E29" s="60">
        <v>45057</v>
      </c>
      <c r="F29" s="58">
        <v>4357</v>
      </c>
      <c r="G29" s="58">
        <v>4066</v>
      </c>
      <c r="H29" s="58">
        <v>3728</v>
      </c>
    </row>
    <row r="30" spans="1:8" s="59" customFormat="1" x14ac:dyDescent="0.25">
      <c r="A30" s="55" t="s">
        <v>147</v>
      </c>
      <c r="B30" s="57">
        <v>3748.1</v>
      </c>
      <c r="C30" s="57">
        <v>3748.1</v>
      </c>
      <c r="D30" s="55">
        <v>161001152</v>
      </c>
      <c r="E30" s="60">
        <v>45058</v>
      </c>
      <c r="F30" s="58">
        <v>4035</v>
      </c>
      <c r="G30" s="58">
        <v>4353</v>
      </c>
      <c r="H30" s="58">
        <v>3948</v>
      </c>
    </row>
    <row r="31" spans="1:8" s="59" customFormat="1" x14ac:dyDescent="0.25">
      <c r="A31" s="55" t="s">
        <v>149</v>
      </c>
      <c r="B31" s="57">
        <v>983.9</v>
      </c>
      <c r="C31" s="57">
        <v>983.9</v>
      </c>
      <c r="D31" s="55" t="s">
        <v>126</v>
      </c>
      <c r="E31" s="60">
        <v>45058</v>
      </c>
      <c r="F31" s="58">
        <v>4357</v>
      </c>
      <c r="G31" s="58">
        <v>3383</v>
      </c>
      <c r="H31" s="58">
        <v>3107</v>
      </c>
    </row>
    <row r="32" spans="1:8" s="59" customFormat="1" x14ac:dyDescent="0.25">
      <c r="A32" s="55" t="s">
        <v>147</v>
      </c>
      <c r="B32" s="57">
        <v>3387.28</v>
      </c>
      <c r="C32" s="57">
        <v>3387.28</v>
      </c>
      <c r="D32" s="55">
        <v>161001153</v>
      </c>
      <c r="E32" s="60">
        <v>45059</v>
      </c>
      <c r="F32" s="58">
        <v>4035</v>
      </c>
      <c r="G32" s="58">
        <v>4688</v>
      </c>
      <c r="H32" s="58">
        <v>4305</v>
      </c>
    </row>
    <row r="33" spans="1:8" s="59" customFormat="1" x14ac:dyDescent="0.25">
      <c r="A33" s="55" t="s">
        <v>149</v>
      </c>
      <c r="B33" s="57">
        <v>1214.58</v>
      </c>
      <c r="C33" s="57">
        <v>1214.58</v>
      </c>
      <c r="D33" s="55" t="s">
        <v>126</v>
      </c>
      <c r="E33" s="60">
        <v>45059</v>
      </c>
      <c r="F33" s="58">
        <v>4357</v>
      </c>
      <c r="G33" s="58">
        <v>3657</v>
      </c>
      <c r="H33" s="58">
        <v>3346</v>
      </c>
    </row>
    <row r="34" spans="1:8" s="59" customFormat="1" x14ac:dyDescent="0.25">
      <c r="A34" s="55" t="s">
        <v>148</v>
      </c>
      <c r="B34" s="57">
        <v>3702.3</v>
      </c>
      <c r="C34" s="57">
        <v>3702.3</v>
      </c>
      <c r="D34" s="55">
        <v>141000003</v>
      </c>
      <c r="E34" s="60">
        <v>45060</v>
      </c>
      <c r="F34" s="58">
        <v>3313</v>
      </c>
      <c r="G34" s="58">
        <v>3816</v>
      </c>
      <c r="H34" s="58">
        <v>3502</v>
      </c>
    </row>
    <row r="35" spans="1:8" s="59" customFormat="1" x14ac:dyDescent="0.25">
      <c r="A35" s="55" t="s">
        <v>147</v>
      </c>
      <c r="B35" s="57">
        <v>3556.2</v>
      </c>
      <c r="C35" s="57">
        <v>3556.2</v>
      </c>
      <c r="D35" s="55">
        <v>161001154</v>
      </c>
      <c r="E35" s="60">
        <v>45060</v>
      </c>
      <c r="F35" s="58">
        <v>4035</v>
      </c>
      <c r="G35" s="58">
        <v>4296</v>
      </c>
      <c r="H35" s="58">
        <v>3945</v>
      </c>
    </row>
    <row r="36" spans="1:8" s="59" customFormat="1" x14ac:dyDescent="0.25">
      <c r="A36" s="55" t="s">
        <v>149</v>
      </c>
      <c r="B36" s="57">
        <v>1046.4100000000001</v>
      </c>
      <c r="C36" s="57">
        <v>1046.4100000000001</v>
      </c>
      <c r="D36" s="55" t="s">
        <v>126</v>
      </c>
      <c r="E36" s="60">
        <v>45060</v>
      </c>
      <c r="F36" s="58">
        <v>4357</v>
      </c>
      <c r="G36" s="58">
        <v>4273</v>
      </c>
      <c r="H36" s="58">
        <v>3853</v>
      </c>
    </row>
    <row r="37" spans="1:8" s="59" customFormat="1" x14ac:dyDescent="0.25">
      <c r="A37" s="55" t="s">
        <v>148</v>
      </c>
      <c r="B37" s="57">
        <v>3724.5</v>
      </c>
      <c r="C37" s="57">
        <v>3724.5</v>
      </c>
      <c r="D37" s="55">
        <v>161000053</v>
      </c>
      <c r="E37" s="60">
        <v>45061</v>
      </c>
      <c r="F37" s="58">
        <v>3313</v>
      </c>
      <c r="G37" s="58">
        <v>4378</v>
      </c>
      <c r="H37" s="58">
        <v>4013</v>
      </c>
    </row>
    <row r="38" spans="1:8" s="59" customFormat="1" x14ac:dyDescent="0.25">
      <c r="A38" s="55" t="s">
        <v>147</v>
      </c>
      <c r="B38" s="57">
        <v>3627.17</v>
      </c>
      <c r="C38" s="57">
        <v>3627.17</v>
      </c>
      <c r="D38" s="55">
        <v>161001158</v>
      </c>
      <c r="E38" s="60">
        <v>45061</v>
      </c>
      <c r="F38" s="58">
        <v>4035</v>
      </c>
      <c r="G38" s="58">
        <v>4620</v>
      </c>
      <c r="H38" s="58">
        <v>4141</v>
      </c>
    </row>
    <row r="39" spans="1:8" s="59" customFormat="1" x14ac:dyDescent="0.25">
      <c r="A39" s="55" t="s">
        <v>149</v>
      </c>
      <c r="B39" s="57">
        <v>954.57</v>
      </c>
      <c r="C39" s="57">
        <v>954.57</v>
      </c>
      <c r="D39" s="55" t="s">
        <v>126</v>
      </c>
      <c r="E39" s="60">
        <v>45061</v>
      </c>
      <c r="F39" s="58">
        <v>4357</v>
      </c>
      <c r="G39" s="58">
        <v>3951</v>
      </c>
      <c r="H39" s="58">
        <v>3597</v>
      </c>
    </row>
    <row r="40" spans="1:8" s="59" customFormat="1" x14ac:dyDescent="0.25">
      <c r="A40" s="55" t="s">
        <v>148</v>
      </c>
      <c r="B40" s="57">
        <v>3753.08</v>
      </c>
      <c r="C40" s="57">
        <v>3753.08</v>
      </c>
      <c r="D40" s="55">
        <v>161000054</v>
      </c>
      <c r="E40" s="60">
        <v>45062</v>
      </c>
      <c r="F40" s="58">
        <v>3313</v>
      </c>
      <c r="G40" s="58">
        <v>4052</v>
      </c>
      <c r="H40" s="58">
        <v>3697</v>
      </c>
    </row>
    <row r="41" spans="1:8" s="59" customFormat="1" x14ac:dyDescent="0.25">
      <c r="A41" s="55" t="s">
        <v>147</v>
      </c>
      <c r="B41" s="57">
        <v>3522.31</v>
      </c>
      <c r="C41" s="57">
        <v>3522.31</v>
      </c>
      <c r="D41" s="55">
        <v>161001159</v>
      </c>
      <c r="E41" s="60">
        <v>45062</v>
      </c>
      <c r="F41" s="58">
        <v>4035</v>
      </c>
      <c r="G41" s="58">
        <v>4147</v>
      </c>
      <c r="H41" s="58">
        <v>3753</v>
      </c>
    </row>
    <row r="42" spans="1:8" s="59" customFormat="1" x14ac:dyDescent="0.25">
      <c r="A42" s="55" t="s">
        <v>149</v>
      </c>
      <c r="B42" s="57">
        <v>253.7</v>
      </c>
      <c r="C42" s="57">
        <v>253.7</v>
      </c>
      <c r="D42" s="55" t="s">
        <v>126</v>
      </c>
      <c r="E42" s="60">
        <v>45062</v>
      </c>
      <c r="F42" s="58">
        <v>4357</v>
      </c>
      <c r="G42" s="58">
        <v>4077</v>
      </c>
      <c r="H42" s="58">
        <v>3735</v>
      </c>
    </row>
    <row r="43" spans="1:8" s="59" customFormat="1" x14ac:dyDescent="0.25">
      <c r="A43" s="55" t="s">
        <v>147</v>
      </c>
      <c r="B43" s="57">
        <v>3638.92</v>
      </c>
      <c r="C43" s="57">
        <v>3638.92</v>
      </c>
      <c r="D43" s="55">
        <v>161000531</v>
      </c>
      <c r="E43" s="60">
        <v>45063</v>
      </c>
      <c r="F43" s="58">
        <v>3963</v>
      </c>
      <c r="G43" s="58">
        <v>4361</v>
      </c>
      <c r="H43" s="58">
        <v>4007</v>
      </c>
    </row>
    <row r="44" spans="1:8" s="59" customFormat="1" x14ac:dyDescent="0.25">
      <c r="A44" s="55" t="s">
        <v>147</v>
      </c>
      <c r="B44" s="57">
        <v>3408.93</v>
      </c>
      <c r="C44" s="57">
        <v>3408.93</v>
      </c>
      <c r="D44" s="55">
        <v>161001008</v>
      </c>
      <c r="E44" s="60">
        <v>45064</v>
      </c>
      <c r="F44" s="58">
        <v>4026</v>
      </c>
      <c r="G44" s="58">
        <v>4080</v>
      </c>
      <c r="H44" s="58">
        <v>3750</v>
      </c>
    </row>
    <row r="45" spans="1:8" s="59" customFormat="1" x14ac:dyDescent="0.25">
      <c r="A45" s="55" t="s">
        <v>148</v>
      </c>
      <c r="B45" s="57">
        <v>3960.64</v>
      </c>
      <c r="C45" s="57">
        <v>3960.64</v>
      </c>
      <c r="D45" s="55">
        <v>161000055</v>
      </c>
      <c r="E45" s="60">
        <v>45065</v>
      </c>
      <c r="F45" s="58">
        <v>3313</v>
      </c>
      <c r="G45" s="58">
        <v>4166</v>
      </c>
      <c r="H45" s="58">
        <v>3838</v>
      </c>
    </row>
    <row r="46" spans="1:8" s="59" customFormat="1" x14ac:dyDescent="0.25">
      <c r="A46" s="55" t="s">
        <v>148</v>
      </c>
      <c r="B46" s="57">
        <v>3606.53</v>
      </c>
      <c r="C46" s="57">
        <v>3606.53</v>
      </c>
      <c r="D46" s="55">
        <v>161000058</v>
      </c>
      <c r="E46" s="60">
        <v>45068</v>
      </c>
      <c r="F46" s="58">
        <v>3313</v>
      </c>
      <c r="G46" s="58">
        <v>4401</v>
      </c>
      <c r="H46" s="58">
        <v>4009</v>
      </c>
    </row>
    <row r="47" spans="1:8" s="59" customFormat="1" x14ac:dyDescent="0.25">
      <c r="A47" s="55" t="s">
        <v>148</v>
      </c>
      <c r="B47" s="57">
        <v>3646.99</v>
      </c>
      <c r="C47" s="57">
        <v>3646.99</v>
      </c>
      <c r="D47" s="55">
        <v>161000060</v>
      </c>
      <c r="E47" s="60">
        <v>45069</v>
      </c>
      <c r="F47" s="58">
        <v>3313</v>
      </c>
      <c r="G47" s="58">
        <v>4037</v>
      </c>
      <c r="H47" s="58">
        <v>3729</v>
      </c>
    </row>
    <row r="48" spans="1:8" s="59" customFormat="1" x14ac:dyDescent="0.25">
      <c r="A48" s="55" t="s">
        <v>147</v>
      </c>
      <c r="B48" s="57">
        <v>3678.87</v>
      </c>
      <c r="C48" s="57">
        <v>3678.87</v>
      </c>
      <c r="D48" s="55">
        <v>161010599</v>
      </c>
      <c r="E48" s="60">
        <v>45069</v>
      </c>
      <c r="F48" s="58">
        <v>3845</v>
      </c>
      <c r="G48" s="58">
        <v>4322</v>
      </c>
      <c r="H48" s="58">
        <v>3947</v>
      </c>
    </row>
    <row r="49" spans="1:8" s="59" customFormat="1" x14ac:dyDescent="0.25">
      <c r="A49" s="55" t="s">
        <v>148</v>
      </c>
      <c r="B49" s="57">
        <v>3782.78</v>
      </c>
      <c r="C49" s="57">
        <v>3782.78</v>
      </c>
      <c r="D49" s="55">
        <v>161000062</v>
      </c>
      <c r="E49" s="60">
        <v>45070</v>
      </c>
      <c r="F49" s="58">
        <v>3313</v>
      </c>
      <c r="G49" s="58">
        <v>4306</v>
      </c>
      <c r="H49" s="58">
        <v>3965</v>
      </c>
    </row>
    <row r="50" spans="1:8" s="59" customFormat="1" x14ac:dyDescent="0.25">
      <c r="A50" s="55" t="s">
        <v>147</v>
      </c>
      <c r="B50" s="57">
        <v>3495.59</v>
      </c>
      <c r="C50" s="57">
        <v>3495.59</v>
      </c>
      <c r="D50" s="55">
        <v>161001165</v>
      </c>
      <c r="E50" s="60">
        <v>45070</v>
      </c>
      <c r="F50" s="58">
        <v>4035</v>
      </c>
      <c r="G50" s="58">
        <v>4547</v>
      </c>
      <c r="H50" s="58">
        <v>4133</v>
      </c>
    </row>
    <row r="51" spans="1:8" s="59" customFormat="1" x14ac:dyDescent="0.25">
      <c r="A51" s="55" t="s">
        <v>148</v>
      </c>
      <c r="B51" s="57">
        <v>3828.54</v>
      </c>
      <c r="C51" s="57">
        <v>3828.54</v>
      </c>
      <c r="D51" s="55">
        <v>161000063</v>
      </c>
      <c r="E51" s="60">
        <v>45071</v>
      </c>
      <c r="F51" s="58">
        <v>3313</v>
      </c>
      <c r="G51" s="58">
        <v>4242</v>
      </c>
      <c r="H51" s="58">
        <v>3881</v>
      </c>
    </row>
    <row r="52" spans="1:8" s="59" customFormat="1" x14ac:dyDescent="0.25">
      <c r="A52" s="55" t="s">
        <v>148</v>
      </c>
      <c r="B52" s="57">
        <v>3982.86</v>
      </c>
      <c r="C52" s="57">
        <v>3982.86</v>
      </c>
      <c r="D52" s="55">
        <v>161000064</v>
      </c>
      <c r="E52" s="60">
        <v>45072</v>
      </c>
      <c r="F52" s="58">
        <v>3313</v>
      </c>
      <c r="G52" s="58">
        <v>3830</v>
      </c>
      <c r="H52" s="58">
        <v>3494</v>
      </c>
    </row>
    <row r="53" spans="1:8" s="59" customFormat="1" x14ac:dyDescent="0.25">
      <c r="A53" s="55" t="s">
        <v>148</v>
      </c>
      <c r="B53" s="57">
        <v>4179.5200000000004</v>
      </c>
      <c r="C53" s="57">
        <v>4179.5200000000004</v>
      </c>
      <c r="D53" s="55">
        <v>161000065</v>
      </c>
      <c r="E53" s="60">
        <v>45073</v>
      </c>
      <c r="F53" s="58">
        <v>3313</v>
      </c>
      <c r="G53" s="58">
        <v>4082</v>
      </c>
      <c r="H53" s="58">
        <v>3757</v>
      </c>
    </row>
    <row r="54" spans="1:8" s="59" customFormat="1" x14ac:dyDescent="0.25">
      <c r="A54" s="55" t="s">
        <v>148</v>
      </c>
      <c r="B54" s="57">
        <v>3777.05</v>
      </c>
      <c r="C54" s="57">
        <v>3777.05</v>
      </c>
      <c r="D54" s="55">
        <v>161000066</v>
      </c>
      <c r="E54" s="60">
        <v>45074</v>
      </c>
      <c r="F54" s="58">
        <v>3313</v>
      </c>
      <c r="G54" s="58">
        <v>4340</v>
      </c>
      <c r="H54" s="58">
        <v>3993</v>
      </c>
    </row>
    <row r="55" spans="1:8" s="59" customFormat="1" x14ac:dyDescent="0.25">
      <c r="A55" s="55" t="s">
        <v>149</v>
      </c>
      <c r="B55" s="57">
        <v>437.05</v>
      </c>
      <c r="C55" s="57">
        <v>437.05</v>
      </c>
      <c r="D55" s="55" t="s">
        <v>126</v>
      </c>
      <c r="E55" s="60">
        <v>45074</v>
      </c>
      <c r="F55" s="58">
        <v>4357</v>
      </c>
      <c r="G55" s="58">
        <v>4078</v>
      </c>
      <c r="H55" s="58">
        <v>3770</v>
      </c>
    </row>
    <row r="56" spans="1:8" s="59" customFormat="1" x14ac:dyDescent="0.25">
      <c r="A56" s="55" t="s">
        <v>149</v>
      </c>
      <c r="B56" s="57">
        <v>636.96</v>
      </c>
      <c r="C56" s="57">
        <v>636.96</v>
      </c>
      <c r="D56" s="55" t="s">
        <v>126</v>
      </c>
      <c r="E56" s="60">
        <v>45075</v>
      </c>
      <c r="F56" s="58">
        <v>4357</v>
      </c>
      <c r="G56" s="58">
        <v>3795</v>
      </c>
      <c r="H56" s="58">
        <v>3458</v>
      </c>
    </row>
    <row r="57" spans="1:8" s="59" customFormat="1" x14ac:dyDescent="0.25">
      <c r="A57" s="55" t="s">
        <v>149</v>
      </c>
      <c r="B57" s="57">
        <v>920.82</v>
      </c>
      <c r="C57" s="57">
        <v>920.82</v>
      </c>
      <c r="D57" s="55" t="s">
        <v>126</v>
      </c>
      <c r="E57" s="60">
        <v>45076</v>
      </c>
      <c r="F57" s="58">
        <v>4357</v>
      </c>
      <c r="G57" s="58">
        <v>3532</v>
      </c>
      <c r="H57" s="58">
        <v>3234</v>
      </c>
    </row>
    <row r="58" spans="1:8" s="59" customFormat="1" x14ac:dyDescent="0.25">
      <c r="A58" s="55" t="s">
        <v>149</v>
      </c>
      <c r="B58" s="57">
        <v>682.12</v>
      </c>
      <c r="C58" s="57">
        <v>682.12</v>
      </c>
      <c r="D58" s="55" t="s">
        <v>126</v>
      </c>
      <c r="E58" s="60">
        <v>45077</v>
      </c>
      <c r="F58" s="58">
        <v>4357</v>
      </c>
      <c r="G58" s="58">
        <v>3805</v>
      </c>
      <c r="H58" s="58">
        <v>3464</v>
      </c>
    </row>
    <row r="59" spans="1:8" s="64" customFormat="1" x14ac:dyDescent="0.25">
      <c r="A59" s="61" t="s">
        <v>145</v>
      </c>
      <c r="B59" s="62" t="s">
        <v>115</v>
      </c>
      <c r="C59" s="63">
        <f>SUM(C2:C58)</f>
        <v>218705.48999999993</v>
      </c>
      <c r="D59" s="62" t="s">
        <v>115</v>
      </c>
      <c r="E59" s="62" t="s">
        <v>115</v>
      </c>
      <c r="F59" s="61">
        <f>ROUND(SUMPRODUCT($C$2:$C$58,F2:F58)/$C$59,2)</f>
        <v>3799.68</v>
      </c>
      <c r="G59" s="61">
        <f>ROUND(SUMPRODUCT($C$2:$C$58,G2:G58)/$C$59,2)</f>
        <v>4177.93</v>
      </c>
      <c r="H59" s="61">
        <f>ROUND(SUMPRODUCT($C$2:$C$58,H2:H58)/$C$59,2)</f>
        <v>3797.13</v>
      </c>
    </row>
  </sheetData>
  <autoFilter ref="A1:H58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SheetLayoutView="100" workbookViewId="0">
      <pane ySplit="1" topLeftCell="A2" activePane="bottomLeft" state="frozen"/>
      <selection activeCell="A308" sqref="A308"/>
      <selection pane="bottomLeft" activeCell="A308" sqref="A308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150</v>
      </c>
      <c r="B2" s="56" t="s">
        <v>115</v>
      </c>
      <c r="C2" s="57" t="s">
        <v>115</v>
      </c>
      <c r="D2" s="56" t="s">
        <v>115</v>
      </c>
      <c r="E2" s="56" t="s">
        <v>115</v>
      </c>
      <c r="F2" s="58" t="s">
        <v>115</v>
      </c>
      <c r="G2" s="58" t="s">
        <v>115</v>
      </c>
      <c r="H2" s="58" t="s">
        <v>115</v>
      </c>
    </row>
    <row r="3" spans="1:8" s="59" customFormat="1" x14ac:dyDescent="0.25">
      <c r="A3" s="68" t="s">
        <v>151</v>
      </c>
      <c r="B3" s="57" t="s">
        <v>115</v>
      </c>
      <c r="C3" s="57" t="s">
        <v>115</v>
      </c>
      <c r="D3" s="55" t="s">
        <v>115</v>
      </c>
      <c r="E3" s="60" t="s">
        <v>115</v>
      </c>
      <c r="F3" s="58" t="s">
        <v>115</v>
      </c>
      <c r="G3" s="58" t="s">
        <v>115</v>
      </c>
      <c r="H3" s="58" t="s">
        <v>115</v>
      </c>
    </row>
    <row r="4" spans="1:8" s="59" customFormat="1" x14ac:dyDescent="0.25">
      <c r="A4" s="68" t="s">
        <v>151</v>
      </c>
      <c r="B4" s="57" t="s">
        <v>115</v>
      </c>
      <c r="C4" s="57" t="s">
        <v>115</v>
      </c>
      <c r="D4" s="55" t="s">
        <v>115</v>
      </c>
      <c r="E4" s="60" t="s">
        <v>115</v>
      </c>
      <c r="F4" s="58" t="s">
        <v>115</v>
      </c>
      <c r="G4" s="58" t="s">
        <v>115</v>
      </c>
      <c r="H4" s="58" t="s">
        <v>115</v>
      </c>
    </row>
    <row r="5" spans="1:8" s="59" customFormat="1" x14ac:dyDescent="0.25">
      <c r="A5" s="68" t="s">
        <v>151</v>
      </c>
      <c r="B5" s="57" t="s">
        <v>115</v>
      </c>
      <c r="C5" s="57" t="s">
        <v>115</v>
      </c>
      <c r="D5" s="55" t="s">
        <v>115</v>
      </c>
      <c r="E5" s="60" t="s">
        <v>115</v>
      </c>
      <c r="F5" s="58" t="s">
        <v>115</v>
      </c>
      <c r="G5" s="58" t="s">
        <v>115</v>
      </c>
      <c r="H5" s="58" t="s">
        <v>115</v>
      </c>
    </row>
    <row r="6" spans="1:8" s="59" customFormat="1" x14ac:dyDescent="0.25">
      <c r="A6" s="68" t="s">
        <v>151</v>
      </c>
      <c r="B6" s="57" t="s">
        <v>115</v>
      </c>
      <c r="C6" s="57" t="s">
        <v>115</v>
      </c>
      <c r="D6" s="55" t="s">
        <v>115</v>
      </c>
      <c r="E6" s="60" t="s">
        <v>115</v>
      </c>
      <c r="F6" s="58" t="s">
        <v>115</v>
      </c>
      <c r="G6" s="58" t="s">
        <v>115</v>
      </c>
      <c r="H6" s="58" t="s">
        <v>115</v>
      </c>
    </row>
    <row r="7" spans="1:8" s="59" customFormat="1" x14ac:dyDescent="0.25">
      <c r="A7" s="68" t="s">
        <v>151</v>
      </c>
      <c r="B7" s="57" t="s">
        <v>115</v>
      </c>
      <c r="C7" s="57" t="s">
        <v>115</v>
      </c>
      <c r="D7" s="55" t="s">
        <v>115</v>
      </c>
      <c r="E7" s="60" t="s">
        <v>115</v>
      </c>
      <c r="F7" s="58" t="s">
        <v>115</v>
      </c>
      <c r="G7" s="58" t="s">
        <v>115</v>
      </c>
      <c r="H7" s="58" t="s">
        <v>115</v>
      </c>
    </row>
    <row r="8" spans="1:8" s="59" customFormat="1" x14ac:dyDescent="0.25">
      <c r="A8" s="68" t="s">
        <v>151</v>
      </c>
      <c r="B8" s="57" t="s">
        <v>115</v>
      </c>
      <c r="C8" s="57" t="s">
        <v>115</v>
      </c>
      <c r="D8" s="55" t="s">
        <v>115</v>
      </c>
      <c r="E8" s="60" t="s">
        <v>115</v>
      </c>
      <c r="F8" s="58" t="s">
        <v>115</v>
      </c>
      <c r="G8" s="58" t="s">
        <v>115</v>
      </c>
      <c r="H8" s="58" t="s">
        <v>115</v>
      </c>
    </row>
    <row r="9" spans="1:8" s="59" customFormat="1" x14ac:dyDescent="0.25">
      <c r="A9" s="68" t="s">
        <v>151</v>
      </c>
      <c r="B9" s="57" t="s">
        <v>115</v>
      </c>
      <c r="C9" s="57" t="s">
        <v>115</v>
      </c>
      <c r="D9" s="55" t="s">
        <v>115</v>
      </c>
      <c r="E9" s="60" t="s">
        <v>115</v>
      </c>
      <c r="F9" s="58" t="s">
        <v>115</v>
      </c>
      <c r="G9" s="58" t="s">
        <v>115</v>
      </c>
      <c r="H9" s="58" t="s">
        <v>115</v>
      </c>
    </row>
    <row r="10" spans="1:8" s="64" customFormat="1" x14ac:dyDescent="0.25">
      <c r="A10" s="61" t="s">
        <v>145</v>
      </c>
      <c r="B10" s="62" t="s">
        <v>115</v>
      </c>
      <c r="C10" s="57" t="s">
        <v>115</v>
      </c>
      <c r="D10" s="62" t="s">
        <v>115</v>
      </c>
      <c r="E10" s="62" t="s">
        <v>115</v>
      </c>
      <c r="F10" s="58" t="s">
        <v>115</v>
      </c>
      <c r="G10" s="58" t="s">
        <v>115</v>
      </c>
      <c r="H10" s="58" t="s">
        <v>115</v>
      </c>
    </row>
    <row r="12" spans="1:8" x14ac:dyDescent="0.25">
      <c r="C12" s="66"/>
    </row>
  </sheetData>
  <autoFilter ref="A1:H9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9"/>
  <sheetViews>
    <sheetView view="pageBreakPreview" zoomScaleSheetLayoutView="100" workbookViewId="0">
      <pane ySplit="1" topLeftCell="A269" activePane="bottomLeft" state="frozen"/>
      <selection activeCell="D29" sqref="D29"/>
      <selection pane="bottomLeft" activeCell="D29" sqref="D29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114</v>
      </c>
      <c r="B2" s="56" t="s">
        <v>115</v>
      </c>
      <c r="C2" s="57">
        <f>310366.07-423.73</f>
        <v>309942.34000000003</v>
      </c>
      <c r="D2" s="56" t="s">
        <v>115</v>
      </c>
      <c r="E2" s="56" t="s">
        <v>115</v>
      </c>
      <c r="F2" s="58">
        <v>4009</v>
      </c>
      <c r="G2" s="58">
        <v>3559</v>
      </c>
      <c r="H2" s="58">
        <v>3260</v>
      </c>
    </row>
    <row r="3" spans="1:8" s="59" customFormat="1" x14ac:dyDescent="0.25">
      <c r="A3" s="55" t="s">
        <v>116</v>
      </c>
      <c r="B3" s="57">
        <v>67.959999999999994</v>
      </c>
      <c r="C3" s="57">
        <v>59.2</v>
      </c>
      <c r="D3" s="55">
        <v>262000030</v>
      </c>
      <c r="E3" s="60">
        <v>43345</v>
      </c>
      <c r="F3" s="58">
        <v>4296</v>
      </c>
      <c r="G3" s="58">
        <v>3399</v>
      </c>
      <c r="H3" s="58">
        <v>3084</v>
      </c>
    </row>
    <row r="4" spans="1:8" s="59" customFormat="1" x14ac:dyDescent="0.25">
      <c r="A4" s="55" t="s">
        <v>116</v>
      </c>
      <c r="B4" s="57">
        <v>68.819999999999993</v>
      </c>
      <c r="C4" s="57">
        <v>64.400000000000006</v>
      </c>
      <c r="D4" s="55">
        <v>262000030</v>
      </c>
      <c r="E4" s="60">
        <v>43345</v>
      </c>
      <c r="F4" s="58">
        <v>4296</v>
      </c>
      <c r="G4" s="58">
        <v>3399</v>
      </c>
      <c r="H4" s="58">
        <v>3084</v>
      </c>
    </row>
    <row r="5" spans="1:8" s="59" customFormat="1" x14ac:dyDescent="0.25">
      <c r="A5" s="55" t="s">
        <v>116</v>
      </c>
      <c r="B5" s="57">
        <v>67.819999999999993</v>
      </c>
      <c r="C5" s="57">
        <v>66.75</v>
      </c>
      <c r="D5" s="55">
        <v>262000030</v>
      </c>
      <c r="E5" s="60">
        <v>43345</v>
      </c>
      <c r="F5" s="58">
        <v>4296</v>
      </c>
      <c r="G5" s="58">
        <v>3399</v>
      </c>
      <c r="H5" s="58">
        <v>3084</v>
      </c>
    </row>
    <row r="6" spans="1:8" s="59" customFormat="1" x14ac:dyDescent="0.25">
      <c r="A6" s="55" t="s">
        <v>117</v>
      </c>
      <c r="B6" s="57">
        <v>3541.07</v>
      </c>
      <c r="C6" s="57">
        <v>3524.96</v>
      </c>
      <c r="D6" s="55">
        <v>161001436</v>
      </c>
      <c r="E6" s="60">
        <v>45014</v>
      </c>
      <c r="F6" s="58">
        <v>3821</v>
      </c>
      <c r="G6" s="58">
        <v>2558</v>
      </c>
      <c r="H6" s="58">
        <v>2325</v>
      </c>
    </row>
    <row r="7" spans="1:8" s="59" customFormat="1" x14ac:dyDescent="0.25">
      <c r="A7" s="55" t="s">
        <v>117</v>
      </c>
      <c r="B7" s="57">
        <v>3799.5</v>
      </c>
      <c r="C7" s="57">
        <v>3799.5</v>
      </c>
      <c r="D7" s="55">
        <v>161001439</v>
      </c>
      <c r="E7" s="60">
        <v>45016</v>
      </c>
      <c r="F7" s="58">
        <v>2858</v>
      </c>
      <c r="G7" s="58">
        <v>3548</v>
      </c>
      <c r="H7" s="58">
        <v>3235</v>
      </c>
    </row>
    <row r="8" spans="1:8" s="59" customFormat="1" x14ac:dyDescent="0.25">
      <c r="A8" s="55" t="s">
        <v>118</v>
      </c>
      <c r="B8" s="57">
        <v>3494.64</v>
      </c>
      <c r="C8" s="57">
        <v>3494.64</v>
      </c>
      <c r="D8" s="55">
        <v>161003632</v>
      </c>
      <c r="E8" s="60">
        <v>45016</v>
      </c>
      <c r="F8" s="58">
        <v>4497</v>
      </c>
      <c r="G8" s="58">
        <v>4256</v>
      </c>
      <c r="H8" s="58">
        <v>3869</v>
      </c>
    </row>
    <row r="9" spans="1:8" s="59" customFormat="1" x14ac:dyDescent="0.25">
      <c r="A9" s="55" t="s">
        <v>119</v>
      </c>
      <c r="B9" s="57">
        <v>3598.41</v>
      </c>
      <c r="C9" s="57">
        <v>3598.41</v>
      </c>
      <c r="D9" s="55">
        <v>161004571</v>
      </c>
      <c r="E9" s="60">
        <v>45016</v>
      </c>
      <c r="F9" s="58">
        <v>3513</v>
      </c>
      <c r="G9" s="58">
        <v>3699</v>
      </c>
      <c r="H9" s="58">
        <v>3340</v>
      </c>
    </row>
    <row r="10" spans="1:8" s="59" customFormat="1" x14ac:dyDescent="0.25">
      <c r="A10" s="55" t="s">
        <v>120</v>
      </c>
      <c r="B10" s="57">
        <v>3738.28</v>
      </c>
      <c r="C10" s="57">
        <v>3738.28</v>
      </c>
      <c r="D10" s="55">
        <v>161005781</v>
      </c>
      <c r="E10" s="60">
        <v>45016</v>
      </c>
      <c r="F10" s="58">
        <v>4209</v>
      </c>
      <c r="G10" s="58">
        <v>3747</v>
      </c>
      <c r="H10" s="58">
        <v>3377</v>
      </c>
    </row>
    <row r="11" spans="1:8" s="59" customFormat="1" x14ac:dyDescent="0.25">
      <c r="A11" s="55" t="s">
        <v>120</v>
      </c>
      <c r="B11" s="57">
        <v>3873</v>
      </c>
      <c r="C11" s="57">
        <v>3780.6</v>
      </c>
      <c r="D11" s="55">
        <v>161005782</v>
      </c>
      <c r="E11" s="60">
        <v>45016</v>
      </c>
      <c r="F11" s="58">
        <v>3926</v>
      </c>
      <c r="G11" s="58">
        <v>3933</v>
      </c>
      <c r="H11" s="58">
        <v>3620</v>
      </c>
    </row>
    <row r="12" spans="1:8" s="59" customFormat="1" x14ac:dyDescent="0.25">
      <c r="A12" s="55" t="s">
        <v>121</v>
      </c>
      <c r="B12" s="57">
        <v>3782</v>
      </c>
      <c r="C12" s="57">
        <v>3248.58</v>
      </c>
      <c r="D12" s="55">
        <v>161006746</v>
      </c>
      <c r="E12" s="60">
        <v>45016</v>
      </c>
      <c r="F12" s="58">
        <v>3815</v>
      </c>
      <c r="G12" s="58">
        <v>3638</v>
      </c>
      <c r="H12" s="58">
        <v>3289</v>
      </c>
    </row>
    <row r="13" spans="1:8" s="59" customFormat="1" x14ac:dyDescent="0.25">
      <c r="A13" s="55" t="s">
        <v>121</v>
      </c>
      <c r="B13" s="57">
        <v>3720</v>
      </c>
      <c r="C13" s="57">
        <v>3520.49</v>
      </c>
      <c r="D13" s="55">
        <v>161006748</v>
      </c>
      <c r="E13" s="60">
        <v>45016</v>
      </c>
      <c r="F13" s="58">
        <v>4011</v>
      </c>
      <c r="G13" s="58">
        <v>4289</v>
      </c>
      <c r="H13" s="58">
        <v>3898</v>
      </c>
    </row>
    <row r="14" spans="1:8" s="59" customFormat="1" x14ac:dyDescent="0.25">
      <c r="A14" s="55" t="s">
        <v>122</v>
      </c>
      <c r="B14" s="57">
        <v>3596</v>
      </c>
      <c r="C14" s="57">
        <v>3190</v>
      </c>
      <c r="D14" s="55">
        <v>161010446</v>
      </c>
      <c r="E14" s="60">
        <v>45016</v>
      </c>
      <c r="F14" s="58">
        <v>4276</v>
      </c>
      <c r="G14" s="58">
        <v>3564</v>
      </c>
      <c r="H14" s="58">
        <v>3259</v>
      </c>
    </row>
    <row r="15" spans="1:8" s="59" customFormat="1" x14ac:dyDescent="0.25">
      <c r="A15" s="55" t="s">
        <v>123</v>
      </c>
      <c r="B15" s="57">
        <v>117.34</v>
      </c>
      <c r="C15" s="57">
        <v>117.34</v>
      </c>
      <c r="D15" s="55" t="s">
        <v>124</v>
      </c>
      <c r="E15" s="60">
        <v>45017</v>
      </c>
      <c r="F15" s="58">
        <v>3850</v>
      </c>
      <c r="G15" s="58">
        <v>3258</v>
      </c>
      <c r="H15" s="58">
        <v>2938</v>
      </c>
    </row>
    <row r="16" spans="1:8" s="59" customFormat="1" x14ac:dyDescent="0.25">
      <c r="A16" s="55" t="s">
        <v>125</v>
      </c>
      <c r="B16" s="57">
        <v>760.46</v>
      </c>
      <c r="C16" s="57">
        <v>760.88</v>
      </c>
      <c r="D16" s="55" t="s">
        <v>126</v>
      </c>
      <c r="E16" s="60">
        <v>45017</v>
      </c>
      <c r="F16" s="58">
        <v>4020</v>
      </c>
      <c r="G16" s="58">
        <v>1927</v>
      </c>
      <c r="H16" s="58">
        <v>1730</v>
      </c>
    </row>
    <row r="17" spans="1:8" s="59" customFormat="1" x14ac:dyDescent="0.25">
      <c r="A17" s="55" t="s">
        <v>127</v>
      </c>
      <c r="B17" s="57">
        <v>566.44000000000005</v>
      </c>
      <c r="C17" s="57">
        <v>567.97</v>
      </c>
      <c r="D17" s="55" t="s">
        <v>126</v>
      </c>
      <c r="E17" s="60">
        <v>45017</v>
      </c>
      <c r="F17" s="58">
        <v>5199</v>
      </c>
      <c r="G17" s="58">
        <v>3144</v>
      </c>
      <c r="H17" s="58">
        <v>2856</v>
      </c>
    </row>
    <row r="18" spans="1:8" s="59" customFormat="1" x14ac:dyDescent="0.25">
      <c r="A18" s="55" t="s">
        <v>128</v>
      </c>
      <c r="B18" s="57">
        <v>638.79</v>
      </c>
      <c r="C18" s="57">
        <v>640.17999999999995</v>
      </c>
      <c r="D18" s="55" t="s">
        <v>126</v>
      </c>
      <c r="E18" s="60">
        <v>45017</v>
      </c>
      <c r="F18" s="58">
        <v>4270</v>
      </c>
      <c r="G18" s="58">
        <v>4292</v>
      </c>
      <c r="H18" s="58">
        <v>4026</v>
      </c>
    </row>
    <row r="19" spans="1:8" s="59" customFormat="1" x14ac:dyDescent="0.25">
      <c r="A19" s="55" t="s">
        <v>128</v>
      </c>
      <c r="B19" s="57">
        <v>980.37</v>
      </c>
      <c r="C19" s="57">
        <v>981.68</v>
      </c>
      <c r="D19" s="55" t="s">
        <v>126</v>
      </c>
      <c r="E19" s="60">
        <v>45017</v>
      </c>
      <c r="F19" s="58">
        <v>4270</v>
      </c>
      <c r="G19" s="58">
        <v>4292</v>
      </c>
      <c r="H19" s="58">
        <v>4026</v>
      </c>
    </row>
    <row r="20" spans="1:8" s="59" customFormat="1" x14ac:dyDescent="0.25">
      <c r="A20" s="55" t="s">
        <v>129</v>
      </c>
      <c r="B20" s="57">
        <v>3573.5</v>
      </c>
      <c r="C20" s="57">
        <v>3323.99</v>
      </c>
      <c r="D20" s="55">
        <v>161001407</v>
      </c>
      <c r="E20" s="60">
        <v>45018</v>
      </c>
      <c r="F20" s="58">
        <v>4418</v>
      </c>
      <c r="G20" s="58">
        <v>4400</v>
      </c>
      <c r="H20" s="58">
        <v>4080</v>
      </c>
    </row>
    <row r="21" spans="1:8" s="59" customFormat="1" x14ac:dyDescent="0.25">
      <c r="A21" s="55" t="s">
        <v>130</v>
      </c>
      <c r="B21" s="57">
        <v>3878.36</v>
      </c>
      <c r="C21" s="57">
        <v>3745.64</v>
      </c>
      <c r="D21" s="55">
        <v>162005739</v>
      </c>
      <c r="E21" s="60">
        <v>45018</v>
      </c>
      <c r="F21" s="58">
        <v>3972</v>
      </c>
      <c r="G21" s="58">
        <v>3585</v>
      </c>
      <c r="H21" s="58">
        <v>3242</v>
      </c>
    </row>
    <row r="22" spans="1:8" s="59" customFormat="1" x14ac:dyDescent="0.25">
      <c r="A22" s="55" t="s">
        <v>123</v>
      </c>
      <c r="B22" s="57">
        <v>958.47</v>
      </c>
      <c r="C22" s="57">
        <v>958.47</v>
      </c>
      <c r="D22" s="55" t="s">
        <v>124</v>
      </c>
      <c r="E22" s="60">
        <v>45018</v>
      </c>
      <c r="F22" s="58">
        <v>3850</v>
      </c>
      <c r="G22" s="58">
        <v>3258</v>
      </c>
      <c r="H22" s="58">
        <v>2938</v>
      </c>
    </row>
    <row r="23" spans="1:8" s="59" customFormat="1" x14ac:dyDescent="0.25">
      <c r="A23" s="55" t="s">
        <v>125</v>
      </c>
      <c r="B23" s="57">
        <v>578.67999999999995</v>
      </c>
      <c r="C23" s="57">
        <v>579.86</v>
      </c>
      <c r="D23" s="55" t="s">
        <v>126</v>
      </c>
      <c r="E23" s="60">
        <v>45018</v>
      </c>
      <c r="F23" s="58">
        <v>4206</v>
      </c>
      <c r="G23" s="58">
        <v>1694</v>
      </c>
      <c r="H23" s="58">
        <v>1513</v>
      </c>
    </row>
    <row r="24" spans="1:8" s="59" customFormat="1" x14ac:dyDescent="0.25">
      <c r="A24" s="55" t="s">
        <v>127</v>
      </c>
      <c r="B24" s="57">
        <v>31.5</v>
      </c>
      <c r="C24" s="57">
        <v>31.67</v>
      </c>
      <c r="D24" s="55" t="s">
        <v>126</v>
      </c>
      <c r="E24" s="60">
        <v>45018</v>
      </c>
      <c r="F24" s="58">
        <v>4150</v>
      </c>
      <c r="G24" s="58">
        <v>3336</v>
      </c>
      <c r="H24" s="58">
        <v>3075</v>
      </c>
    </row>
    <row r="25" spans="1:8" s="59" customFormat="1" x14ac:dyDescent="0.25">
      <c r="A25" s="55" t="s">
        <v>128</v>
      </c>
      <c r="B25" s="57">
        <v>470.29</v>
      </c>
      <c r="C25" s="57">
        <v>471.6</v>
      </c>
      <c r="D25" s="55" t="s">
        <v>126</v>
      </c>
      <c r="E25" s="60">
        <v>45018</v>
      </c>
      <c r="F25" s="58">
        <v>4772</v>
      </c>
      <c r="G25" s="58">
        <v>4233</v>
      </c>
      <c r="H25" s="58">
        <v>3959</v>
      </c>
    </row>
    <row r="26" spans="1:8" s="59" customFormat="1" x14ac:dyDescent="0.25">
      <c r="A26" s="55" t="s">
        <v>128</v>
      </c>
      <c r="B26" s="57">
        <v>891.58</v>
      </c>
      <c r="C26" s="57">
        <v>894.86</v>
      </c>
      <c r="D26" s="55" t="s">
        <v>126</v>
      </c>
      <c r="E26" s="60">
        <v>45018</v>
      </c>
      <c r="F26" s="58">
        <v>4772</v>
      </c>
      <c r="G26" s="58">
        <v>4233</v>
      </c>
      <c r="H26" s="58">
        <v>3959</v>
      </c>
    </row>
    <row r="27" spans="1:8" s="59" customFormat="1" x14ac:dyDescent="0.25">
      <c r="A27" s="55" t="s">
        <v>131</v>
      </c>
      <c r="B27" s="57">
        <v>4060.2</v>
      </c>
      <c r="C27" s="57">
        <v>3798.05</v>
      </c>
      <c r="D27" s="55">
        <v>141000337</v>
      </c>
      <c r="E27" s="60">
        <v>45019</v>
      </c>
      <c r="F27" s="58">
        <v>3070</v>
      </c>
      <c r="G27" s="58">
        <v>2768</v>
      </c>
      <c r="H27" s="58">
        <v>2485</v>
      </c>
    </row>
    <row r="28" spans="1:8" s="59" customFormat="1" x14ac:dyDescent="0.25">
      <c r="A28" s="55" t="s">
        <v>129</v>
      </c>
      <c r="B28" s="57">
        <v>3521.26</v>
      </c>
      <c r="C28" s="57">
        <v>3308.18</v>
      </c>
      <c r="D28" s="55">
        <v>161001408</v>
      </c>
      <c r="E28" s="60">
        <v>45019</v>
      </c>
      <c r="F28" s="58">
        <v>4497</v>
      </c>
      <c r="G28" s="58">
        <v>4516</v>
      </c>
      <c r="H28" s="58">
        <v>4062</v>
      </c>
    </row>
    <row r="29" spans="1:8" s="59" customFormat="1" x14ac:dyDescent="0.25">
      <c r="A29" s="55" t="s">
        <v>119</v>
      </c>
      <c r="B29" s="57">
        <v>3531.7</v>
      </c>
      <c r="C29" s="57">
        <v>3421.32</v>
      </c>
      <c r="D29" s="55">
        <v>161004572</v>
      </c>
      <c r="E29" s="60">
        <v>45019</v>
      </c>
      <c r="F29" s="58">
        <v>3623</v>
      </c>
      <c r="G29" s="58">
        <v>2838</v>
      </c>
      <c r="H29" s="58">
        <v>2579</v>
      </c>
    </row>
    <row r="30" spans="1:8" s="59" customFormat="1" x14ac:dyDescent="0.25">
      <c r="A30" s="55" t="s">
        <v>123</v>
      </c>
      <c r="B30" s="57">
        <v>815.58</v>
      </c>
      <c r="C30" s="57">
        <v>815.58</v>
      </c>
      <c r="D30" s="55" t="s">
        <v>124</v>
      </c>
      <c r="E30" s="60">
        <v>45019</v>
      </c>
      <c r="F30" s="58">
        <v>3850</v>
      </c>
      <c r="G30" s="58">
        <v>3258</v>
      </c>
      <c r="H30" s="58">
        <v>2938</v>
      </c>
    </row>
    <row r="31" spans="1:8" s="59" customFormat="1" x14ac:dyDescent="0.25">
      <c r="A31" s="55" t="s">
        <v>125</v>
      </c>
      <c r="B31" s="57">
        <v>877.4</v>
      </c>
      <c r="C31" s="57">
        <v>878.26</v>
      </c>
      <c r="D31" s="55" t="s">
        <v>126</v>
      </c>
      <c r="E31" s="60">
        <v>45019</v>
      </c>
      <c r="F31" s="58">
        <v>4075</v>
      </c>
      <c r="G31" s="58">
        <v>3443</v>
      </c>
      <c r="H31" s="58">
        <v>3117</v>
      </c>
    </row>
    <row r="32" spans="1:8" s="59" customFormat="1" x14ac:dyDescent="0.25">
      <c r="A32" s="55" t="s">
        <v>128</v>
      </c>
      <c r="B32" s="57">
        <v>677.53</v>
      </c>
      <c r="C32" s="57">
        <v>679.89</v>
      </c>
      <c r="D32" s="55" t="s">
        <v>126</v>
      </c>
      <c r="E32" s="60">
        <v>45019</v>
      </c>
      <c r="F32" s="58">
        <v>4005</v>
      </c>
      <c r="G32" s="58">
        <v>4275</v>
      </c>
      <c r="H32" s="58">
        <v>3918</v>
      </c>
    </row>
    <row r="33" spans="1:8" s="59" customFormat="1" x14ac:dyDescent="0.25">
      <c r="A33" s="55" t="s">
        <v>128</v>
      </c>
      <c r="B33" s="57">
        <v>956.99</v>
      </c>
      <c r="C33" s="57">
        <v>960.2</v>
      </c>
      <c r="D33" s="55" t="s">
        <v>126</v>
      </c>
      <c r="E33" s="60">
        <v>45019</v>
      </c>
      <c r="F33" s="58">
        <v>4005</v>
      </c>
      <c r="G33" s="58">
        <v>4275</v>
      </c>
      <c r="H33" s="58">
        <v>3918</v>
      </c>
    </row>
    <row r="34" spans="1:8" s="59" customFormat="1" x14ac:dyDescent="0.25">
      <c r="A34" s="55" t="s">
        <v>131</v>
      </c>
      <c r="B34" s="57">
        <v>4069.4</v>
      </c>
      <c r="C34" s="57">
        <v>3765.8</v>
      </c>
      <c r="D34" s="55">
        <v>161004043</v>
      </c>
      <c r="E34" s="60">
        <v>45020</v>
      </c>
      <c r="F34" s="58">
        <v>2947</v>
      </c>
      <c r="G34" s="58">
        <v>3466</v>
      </c>
      <c r="H34" s="58">
        <v>3155</v>
      </c>
    </row>
    <row r="35" spans="1:8" s="59" customFormat="1" x14ac:dyDescent="0.25">
      <c r="A35" s="55" t="s">
        <v>122</v>
      </c>
      <c r="B35" s="57">
        <v>4153.3999999999996</v>
      </c>
      <c r="C35" s="57">
        <v>3792.6</v>
      </c>
      <c r="D35" s="55">
        <v>161010452</v>
      </c>
      <c r="E35" s="60">
        <v>45020</v>
      </c>
      <c r="F35" s="58">
        <v>4034</v>
      </c>
      <c r="G35" s="58">
        <v>3255</v>
      </c>
      <c r="H35" s="58">
        <v>2926</v>
      </c>
    </row>
    <row r="36" spans="1:8" s="59" customFormat="1" x14ac:dyDescent="0.25">
      <c r="A36" s="55" t="s">
        <v>123</v>
      </c>
      <c r="B36" s="57">
        <v>876.22</v>
      </c>
      <c r="C36" s="57">
        <v>876.22</v>
      </c>
      <c r="D36" s="55" t="s">
        <v>124</v>
      </c>
      <c r="E36" s="60">
        <v>45020</v>
      </c>
      <c r="F36" s="58">
        <v>3850</v>
      </c>
      <c r="G36" s="58">
        <v>3258</v>
      </c>
      <c r="H36" s="58">
        <v>2938</v>
      </c>
    </row>
    <row r="37" spans="1:8" s="59" customFormat="1" x14ac:dyDescent="0.25">
      <c r="A37" s="55" t="s">
        <v>125</v>
      </c>
      <c r="B37" s="57">
        <v>39.4</v>
      </c>
      <c r="C37" s="57">
        <v>39.380000000000003</v>
      </c>
      <c r="D37" s="55" t="s">
        <v>126</v>
      </c>
      <c r="E37" s="60">
        <v>45020</v>
      </c>
      <c r="F37" s="58">
        <v>4096</v>
      </c>
      <c r="G37" s="58">
        <v>3921</v>
      </c>
      <c r="H37" s="58">
        <v>3529</v>
      </c>
    </row>
    <row r="38" spans="1:8" s="59" customFormat="1" x14ac:dyDescent="0.25">
      <c r="A38" s="55" t="s">
        <v>125</v>
      </c>
      <c r="B38" s="57">
        <v>324.43</v>
      </c>
      <c r="C38" s="57">
        <v>334.77</v>
      </c>
      <c r="D38" s="55" t="s">
        <v>126</v>
      </c>
      <c r="E38" s="60">
        <v>45020</v>
      </c>
      <c r="F38" s="58">
        <v>4096</v>
      </c>
      <c r="G38" s="58">
        <v>3921</v>
      </c>
      <c r="H38" s="58">
        <v>3529</v>
      </c>
    </row>
    <row r="39" spans="1:8" s="59" customFormat="1" x14ac:dyDescent="0.25">
      <c r="A39" s="55" t="s">
        <v>128</v>
      </c>
      <c r="B39" s="57">
        <v>370.08</v>
      </c>
      <c r="C39" s="57">
        <v>371.77</v>
      </c>
      <c r="D39" s="55" t="s">
        <v>126</v>
      </c>
      <c r="E39" s="60">
        <v>45020</v>
      </c>
      <c r="F39" s="58">
        <v>4406</v>
      </c>
      <c r="G39" s="58">
        <v>3912</v>
      </c>
      <c r="H39" s="58">
        <v>3552</v>
      </c>
    </row>
    <row r="40" spans="1:8" s="59" customFormat="1" x14ac:dyDescent="0.25">
      <c r="A40" s="55" t="s">
        <v>128</v>
      </c>
      <c r="B40" s="57">
        <v>979.43</v>
      </c>
      <c r="C40" s="57">
        <v>984.83</v>
      </c>
      <c r="D40" s="55" t="s">
        <v>126</v>
      </c>
      <c r="E40" s="60">
        <v>45020</v>
      </c>
      <c r="F40" s="58">
        <v>4406</v>
      </c>
      <c r="G40" s="58">
        <v>3912</v>
      </c>
      <c r="H40" s="58">
        <v>3552</v>
      </c>
    </row>
    <row r="41" spans="1:8" s="59" customFormat="1" x14ac:dyDescent="0.25">
      <c r="A41" s="55" t="s">
        <v>129</v>
      </c>
      <c r="B41" s="57">
        <v>3504.27</v>
      </c>
      <c r="C41" s="57">
        <v>3100.07</v>
      </c>
      <c r="D41" s="55">
        <v>161001409</v>
      </c>
      <c r="E41" s="60">
        <v>45021</v>
      </c>
      <c r="F41" s="58">
        <v>4370</v>
      </c>
      <c r="G41" s="58">
        <v>3173</v>
      </c>
      <c r="H41" s="58">
        <v>2823</v>
      </c>
    </row>
    <row r="42" spans="1:8" s="59" customFormat="1" x14ac:dyDescent="0.25">
      <c r="A42" s="55" t="s">
        <v>131</v>
      </c>
      <c r="B42" s="57">
        <v>3776.57</v>
      </c>
      <c r="C42" s="57">
        <v>3647.1</v>
      </c>
      <c r="D42" s="55">
        <v>161004044</v>
      </c>
      <c r="E42" s="60">
        <v>45021</v>
      </c>
      <c r="F42" s="58">
        <v>3490</v>
      </c>
      <c r="G42" s="58">
        <v>3184</v>
      </c>
      <c r="H42" s="58">
        <v>2911</v>
      </c>
    </row>
    <row r="43" spans="1:8" s="59" customFormat="1" x14ac:dyDescent="0.25">
      <c r="A43" s="55" t="s">
        <v>123</v>
      </c>
      <c r="B43" s="57">
        <v>945.81</v>
      </c>
      <c r="C43" s="57">
        <v>945.81</v>
      </c>
      <c r="D43" s="55" t="s">
        <v>124</v>
      </c>
      <c r="E43" s="60">
        <v>45021</v>
      </c>
      <c r="F43" s="58">
        <v>3850</v>
      </c>
      <c r="G43" s="58">
        <v>3258</v>
      </c>
      <c r="H43" s="58">
        <v>2938</v>
      </c>
    </row>
    <row r="44" spans="1:8" s="59" customFormat="1" x14ac:dyDescent="0.25">
      <c r="A44" s="55" t="s">
        <v>125</v>
      </c>
      <c r="B44" s="57">
        <v>170.55</v>
      </c>
      <c r="C44" s="57">
        <v>170.53</v>
      </c>
      <c r="D44" s="55" t="s">
        <v>126</v>
      </c>
      <c r="E44" s="60">
        <v>45021</v>
      </c>
      <c r="F44" s="58">
        <v>4124</v>
      </c>
      <c r="G44" s="58">
        <v>2526</v>
      </c>
      <c r="H44" s="58">
        <v>2263</v>
      </c>
    </row>
    <row r="45" spans="1:8" s="59" customFormat="1" x14ac:dyDescent="0.25">
      <c r="A45" s="55" t="s">
        <v>125</v>
      </c>
      <c r="B45" s="57">
        <v>838.59</v>
      </c>
      <c r="C45" s="57">
        <v>839.23</v>
      </c>
      <c r="D45" s="55" t="s">
        <v>126</v>
      </c>
      <c r="E45" s="60">
        <v>45021</v>
      </c>
      <c r="F45" s="58">
        <v>4124</v>
      </c>
      <c r="G45" s="58">
        <v>2526</v>
      </c>
      <c r="H45" s="58">
        <v>2263</v>
      </c>
    </row>
    <row r="46" spans="1:8" s="59" customFormat="1" x14ac:dyDescent="0.25">
      <c r="A46" s="55" t="s">
        <v>127</v>
      </c>
      <c r="B46" s="57">
        <v>271.89</v>
      </c>
      <c r="C46" s="57">
        <v>273.02</v>
      </c>
      <c r="D46" s="55" t="s">
        <v>126</v>
      </c>
      <c r="E46" s="60">
        <v>45021</v>
      </c>
      <c r="F46" s="58">
        <v>4436</v>
      </c>
      <c r="G46" s="58">
        <v>3505</v>
      </c>
      <c r="H46" s="58">
        <v>3219</v>
      </c>
    </row>
    <row r="47" spans="1:8" s="59" customFormat="1" x14ac:dyDescent="0.25">
      <c r="A47" s="55" t="s">
        <v>128</v>
      </c>
      <c r="B47" s="57">
        <v>370.08</v>
      </c>
      <c r="C47" s="57">
        <v>371.77</v>
      </c>
      <c r="D47" s="55" t="s">
        <v>126</v>
      </c>
      <c r="E47" s="60">
        <v>45021</v>
      </c>
      <c r="F47" s="58">
        <v>4199</v>
      </c>
      <c r="G47" s="58">
        <v>4218</v>
      </c>
      <c r="H47" s="58">
        <v>3929</v>
      </c>
    </row>
    <row r="48" spans="1:8" s="59" customFormat="1" x14ac:dyDescent="0.25">
      <c r="A48" s="55" t="s">
        <v>128</v>
      </c>
      <c r="B48" s="57">
        <v>240.75000000000045</v>
      </c>
      <c r="C48" s="57">
        <v>195.61999999999898</v>
      </c>
      <c r="D48" s="55" t="s">
        <v>126</v>
      </c>
      <c r="E48" s="60">
        <v>45021</v>
      </c>
      <c r="F48" s="58">
        <v>4199</v>
      </c>
      <c r="G48" s="58">
        <v>4218</v>
      </c>
      <c r="H48" s="58">
        <v>3929</v>
      </c>
    </row>
    <row r="49" spans="1:8" s="59" customFormat="1" x14ac:dyDescent="0.25">
      <c r="A49" s="55" t="s">
        <v>129</v>
      </c>
      <c r="B49" s="57">
        <v>4131.03</v>
      </c>
      <c r="C49" s="57">
        <v>3715.23</v>
      </c>
      <c r="D49" s="55">
        <v>161001410</v>
      </c>
      <c r="E49" s="60">
        <v>45022</v>
      </c>
      <c r="F49" s="58">
        <v>4235</v>
      </c>
      <c r="G49" s="58">
        <v>4219</v>
      </c>
      <c r="H49" s="58">
        <v>3810</v>
      </c>
    </row>
    <row r="50" spans="1:8" s="59" customFormat="1" x14ac:dyDescent="0.25">
      <c r="A50" s="55" t="s">
        <v>131</v>
      </c>
      <c r="B50" s="57">
        <v>3716.76</v>
      </c>
      <c r="C50" s="57">
        <v>3598.28</v>
      </c>
      <c r="D50" s="55">
        <v>161004045</v>
      </c>
      <c r="E50" s="60">
        <v>45022</v>
      </c>
      <c r="F50" s="58">
        <v>3578</v>
      </c>
      <c r="G50" s="58">
        <v>3282</v>
      </c>
      <c r="H50" s="58">
        <v>2998</v>
      </c>
    </row>
    <row r="51" spans="1:8" s="59" customFormat="1" x14ac:dyDescent="0.25">
      <c r="A51" s="55" t="s">
        <v>131</v>
      </c>
      <c r="B51" s="57">
        <v>3885.8</v>
      </c>
      <c r="C51" s="57">
        <v>3520.02</v>
      </c>
      <c r="D51" s="55">
        <v>161004046</v>
      </c>
      <c r="E51" s="60">
        <v>45022</v>
      </c>
      <c r="F51" s="58">
        <v>3615</v>
      </c>
      <c r="G51" s="58">
        <v>3278</v>
      </c>
      <c r="H51" s="58">
        <v>3017</v>
      </c>
    </row>
    <row r="52" spans="1:8" s="59" customFormat="1" x14ac:dyDescent="0.25">
      <c r="A52" s="55" t="s">
        <v>119</v>
      </c>
      <c r="B52" s="57">
        <v>3769.2</v>
      </c>
      <c r="C52" s="57">
        <v>3652.84</v>
      </c>
      <c r="D52" s="55">
        <v>161004574</v>
      </c>
      <c r="E52" s="60">
        <v>45022</v>
      </c>
      <c r="F52" s="58">
        <v>3685</v>
      </c>
      <c r="G52" s="58">
        <v>4035</v>
      </c>
      <c r="H52" s="58">
        <v>3753</v>
      </c>
    </row>
    <row r="53" spans="1:8" s="59" customFormat="1" x14ac:dyDescent="0.25">
      <c r="A53" s="55" t="s">
        <v>119</v>
      </c>
      <c r="B53" s="57">
        <v>3846.6</v>
      </c>
      <c r="C53" s="57">
        <v>3629.6</v>
      </c>
      <c r="D53" s="55">
        <v>161004575</v>
      </c>
      <c r="E53" s="60">
        <v>45022</v>
      </c>
      <c r="F53" s="58">
        <v>3353</v>
      </c>
      <c r="G53" s="58">
        <v>3769</v>
      </c>
      <c r="H53" s="58">
        <v>3524</v>
      </c>
    </row>
    <row r="54" spans="1:8" s="59" customFormat="1" x14ac:dyDescent="0.25">
      <c r="A54" s="55" t="s">
        <v>123</v>
      </c>
      <c r="B54" s="57">
        <v>999.46</v>
      </c>
      <c r="C54" s="57">
        <v>999.46</v>
      </c>
      <c r="D54" s="55" t="s">
        <v>124</v>
      </c>
      <c r="E54" s="60">
        <v>45022</v>
      </c>
      <c r="F54" s="58">
        <v>3850</v>
      </c>
      <c r="G54" s="58">
        <v>3258</v>
      </c>
      <c r="H54" s="58">
        <v>2938</v>
      </c>
    </row>
    <row r="55" spans="1:8" s="59" customFormat="1" x14ac:dyDescent="0.25">
      <c r="A55" s="55" t="s">
        <v>125</v>
      </c>
      <c r="B55" s="57">
        <v>240.35</v>
      </c>
      <c r="C55" s="57">
        <v>240.48</v>
      </c>
      <c r="D55" s="55" t="s">
        <v>126</v>
      </c>
      <c r="E55" s="60">
        <v>45022</v>
      </c>
      <c r="F55" s="58">
        <v>4150</v>
      </c>
      <c r="G55" s="58">
        <v>3128</v>
      </c>
      <c r="H55" s="58">
        <v>2882</v>
      </c>
    </row>
    <row r="56" spans="1:8" s="59" customFormat="1" x14ac:dyDescent="0.25">
      <c r="A56" s="55" t="s">
        <v>125</v>
      </c>
      <c r="B56" s="57">
        <v>755.1</v>
      </c>
      <c r="C56" s="57">
        <v>755.49</v>
      </c>
      <c r="D56" s="55" t="s">
        <v>126</v>
      </c>
      <c r="E56" s="60">
        <v>45022</v>
      </c>
      <c r="F56" s="58">
        <v>4150</v>
      </c>
      <c r="G56" s="58">
        <v>3128</v>
      </c>
      <c r="H56" s="58">
        <v>2882</v>
      </c>
    </row>
    <row r="57" spans="1:8" s="59" customFormat="1" x14ac:dyDescent="0.25">
      <c r="A57" s="55" t="s">
        <v>127</v>
      </c>
      <c r="B57" s="57">
        <v>332.23</v>
      </c>
      <c r="C57" s="57">
        <v>333.64</v>
      </c>
      <c r="D57" s="55" t="s">
        <v>126</v>
      </c>
      <c r="E57" s="60">
        <v>45022</v>
      </c>
      <c r="F57" s="58">
        <v>5164</v>
      </c>
      <c r="G57" s="58">
        <v>3711</v>
      </c>
      <c r="H57" s="58">
        <v>3446</v>
      </c>
    </row>
    <row r="58" spans="1:8" s="59" customFormat="1" x14ac:dyDescent="0.25">
      <c r="A58" s="55" t="s">
        <v>128</v>
      </c>
      <c r="B58" s="57">
        <v>619.86</v>
      </c>
      <c r="C58" s="57">
        <v>622.73</v>
      </c>
      <c r="D58" s="55" t="s">
        <v>126</v>
      </c>
      <c r="E58" s="60">
        <v>45022</v>
      </c>
      <c r="F58" s="58">
        <v>3823</v>
      </c>
      <c r="G58" s="58">
        <v>3343</v>
      </c>
      <c r="H58" s="58">
        <v>3084</v>
      </c>
    </row>
    <row r="59" spans="1:8" s="59" customFormat="1" x14ac:dyDescent="0.25">
      <c r="A59" s="55" t="s">
        <v>128</v>
      </c>
      <c r="B59" s="57">
        <v>934.66</v>
      </c>
      <c r="C59" s="57">
        <v>940.01</v>
      </c>
      <c r="D59" s="55" t="s">
        <v>126</v>
      </c>
      <c r="E59" s="60">
        <v>45022</v>
      </c>
      <c r="F59" s="58">
        <v>3823</v>
      </c>
      <c r="G59" s="58">
        <v>3343</v>
      </c>
      <c r="H59" s="58">
        <v>3084</v>
      </c>
    </row>
    <row r="60" spans="1:8" s="59" customFormat="1" x14ac:dyDescent="0.25">
      <c r="A60" s="55" t="s">
        <v>129</v>
      </c>
      <c r="B60" s="57">
        <v>3935.5</v>
      </c>
      <c r="C60" s="57">
        <v>3491.58</v>
      </c>
      <c r="D60" s="55">
        <v>161001411</v>
      </c>
      <c r="E60" s="60">
        <v>45023</v>
      </c>
      <c r="F60" s="58">
        <v>4558</v>
      </c>
      <c r="G60" s="58">
        <v>4249</v>
      </c>
      <c r="H60" s="58">
        <v>3996</v>
      </c>
    </row>
    <row r="61" spans="1:8" s="59" customFormat="1" x14ac:dyDescent="0.25">
      <c r="A61" s="55" t="s">
        <v>131</v>
      </c>
      <c r="B61" s="57">
        <v>3827.94</v>
      </c>
      <c r="C61" s="57">
        <v>3514.24</v>
      </c>
      <c r="D61" s="55">
        <v>161004047</v>
      </c>
      <c r="E61" s="60">
        <v>45023</v>
      </c>
      <c r="F61" s="58">
        <v>3391</v>
      </c>
      <c r="G61" s="58">
        <v>3144</v>
      </c>
      <c r="H61" s="58">
        <v>2919</v>
      </c>
    </row>
    <row r="62" spans="1:8" s="59" customFormat="1" x14ac:dyDescent="0.25">
      <c r="A62" s="55" t="s">
        <v>122</v>
      </c>
      <c r="B62" s="57">
        <v>3952.3</v>
      </c>
      <c r="C62" s="57">
        <v>3611.85</v>
      </c>
      <c r="D62" s="55">
        <v>161010466</v>
      </c>
      <c r="E62" s="60">
        <v>45023</v>
      </c>
      <c r="F62" s="58">
        <v>4221</v>
      </c>
      <c r="G62" s="58">
        <v>3751</v>
      </c>
      <c r="H62" s="58">
        <v>3545</v>
      </c>
    </row>
    <row r="63" spans="1:8" s="59" customFormat="1" x14ac:dyDescent="0.25">
      <c r="A63" s="55" t="s">
        <v>123</v>
      </c>
      <c r="B63" s="57">
        <v>214.12</v>
      </c>
      <c r="C63" s="57">
        <v>214.12</v>
      </c>
      <c r="D63" s="55" t="s">
        <v>124</v>
      </c>
      <c r="E63" s="60">
        <v>45023</v>
      </c>
      <c r="F63" s="58">
        <v>3850</v>
      </c>
      <c r="G63" s="58">
        <v>3258</v>
      </c>
      <c r="H63" s="58">
        <v>2938</v>
      </c>
    </row>
    <row r="64" spans="1:8" s="59" customFormat="1" x14ac:dyDescent="0.25">
      <c r="A64" s="55" t="s">
        <v>125</v>
      </c>
      <c r="B64" s="57">
        <v>199.18</v>
      </c>
      <c r="C64" s="57">
        <v>199.54</v>
      </c>
      <c r="D64" s="55" t="s">
        <v>126</v>
      </c>
      <c r="E64" s="60">
        <v>45023</v>
      </c>
      <c r="F64" s="58">
        <v>4234</v>
      </c>
      <c r="G64" s="58">
        <v>3322</v>
      </c>
      <c r="H64" s="58">
        <v>3096</v>
      </c>
    </row>
    <row r="65" spans="1:8" s="59" customFormat="1" x14ac:dyDescent="0.25">
      <c r="A65" s="55" t="s">
        <v>125</v>
      </c>
      <c r="B65" s="57">
        <v>731.71</v>
      </c>
      <c r="C65" s="57">
        <v>732.47</v>
      </c>
      <c r="D65" s="55" t="s">
        <v>126</v>
      </c>
      <c r="E65" s="60">
        <v>45023</v>
      </c>
      <c r="F65" s="58">
        <v>4234</v>
      </c>
      <c r="G65" s="58">
        <v>3322</v>
      </c>
      <c r="H65" s="58">
        <v>3096</v>
      </c>
    </row>
    <row r="66" spans="1:8" s="59" customFormat="1" x14ac:dyDescent="0.25">
      <c r="A66" s="55" t="s">
        <v>127</v>
      </c>
      <c r="B66" s="57">
        <v>844.46</v>
      </c>
      <c r="C66" s="57">
        <v>848.42</v>
      </c>
      <c r="D66" s="55" t="s">
        <v>126</v>
      </c>
      <c r="E66" s="60">
        <v>45023</v>
      </c>
      <c r="F66" s="58">
        <v>4469</v>
      </c>
      <c r="G66" s="58">
        <v>4191</v>
      </c>
      <c r="H66" s="58">
        <v>3937</v>
      </c>
    </row>
    <row r="67" spans="1:8" s="59" customFormat="1" x14ac:dyDescent="0.25">
      <c r="A67" s="55" t="s">
        <v>128</v>
      </c>
      <c r="B67" s="57">
        <v>332.43</v>
      </c>
      <c r="C67" s="57">
        <v>334.06</v>
      </c>
      <c r="D67" s="55" t="s">
        <v>126</v>
      </c>
      <c r="E67" s="60">
        <v>45023</v>
      </c>
      <c r="F67" s="58">
        <v>4159</v>
      </c>
      <c r="G67" s="58">
        <v>3952</v>
      </c>
      <c r="H67" s="58">
        <v>3767</v>
      </c>
    </row>
    <row r="68" spans="1:8" s="59" customFormat="1" x14ac:dyDescent="0.25">
      <c r="A68" s="55" t="s">
        <v>128</v>
      </c>
      <c r="B68" s="57">
        <v>932.84</v>
      </c>
      <c r="C68" s="57">
        <v>936.31</v>
      </c>
      <c r="D68" s="55" t="s">
        <v>126</v>
      </c>
      <c r="E68" s="60">
        <v>45023</v>
      </c>
      <c r="F68" s="58">
        <v>4159</v>
      </c>
      <c r="G68" s="58">
        <v>3952</v>
      </c>
      <c r="H68" s="58">
        <v>3767</v>
      </c>
    </row>
    <row r="69" spans="1:8" s="59" customFormat="1" x14ac:dyDescent="0.25">
      <c r="A69" s="55" t="s">
        <v>117</v>
      </c>
      <c r="B69" s="57">
        <v>3732.4</v>
      </c>
      <c r="C69" s="57">
        <v>3395.44</v>
      </c>
      <c r="D69" s="55">
        <v>161001444</v>
      </c>
      <c r="E69" s="60">
        <v>45024</v>
      </c>
      <c r="F69" s="58">
        <v>3531</v>
      </c>
      <c r="G69" s="58">
        <v>4698</v>
      </c>
      <c r="H69" s="58">
        <v>4350</v>
      </c>
    </row>
    <row r="70" spans="1:8" s="59" customFormat="1" x14ac:dyDescent="0.25">
      <c r="A70" s="55" t="s">
        <v>132</v>
      </c>
      <c r="B70" s="57">
        <v>3761.11</v>
      </c>
      <c r="C70" s="57">
        <v>3676.68</v>
      </c>
      <c r="D70" s="55">
        <v>161001897</v>
      </c>
      <c r="E70" s="60">
        <v>45024</v>
      </c>
      <c r="F70" s="58">
        <v>3776</v>
      </c>
      <c r="G70" s="58">
        <v>4628</v>
      </c>
      <c r="H70" s="58">
        <v>4348</v>
      </c>
    </row>
    <row r="71" spans="1:8" s="59" customFormat="1" x14ac:dyDescent="0.25">
      <c r="A71" s="55" t="s">
        <v>119</v>
      </c>
      <c r="B71" s="57">
        <v>3968.65</v>
      </c>
      <c r="C71" s="57">
        <v>3695.33</v>
      </c>
      <c r="D71" s="55">
        <v>161004577</v>
      </c>
      <c r="E71" s="60">
        <v>45024</v>
      </c>
      <c r="F71" s="58">
        <v>4138</v>
      </c>
      <c r="G71" s="58">
        <v>3737</v>
      </c>
      <c r="H71" s="58">
        <v>3475</v>
      </c>
    </row>
    <row r="72" spans="1:8" s="59" customFormat="1" x14ac:dyDescent="0.25">
      <c r="A72" s="55" t="s">
        <v>133</v>
      </c>
      <c r="B72" s="57">
        <v>4065.15</v>
      </c>
      <c r="C72" s="57">
        <v>4065.15</v>
      </c>
      <c r="D72" s="55">
        <v>461000001</v>
      </c>
      <c r="E72" s="60">
        <v>45024</v>
      </c>
      <c r="F72" s="58">
        <v>3927</v>
      </c>
      <c r="G72" s="58">
        <v>3548</v>
      </c>
      <c r="H72" s="58">
        <v>3212</v>
      </c>
    </row>
    <row r="73" spans="1:8" s="59" customFormat="1" x14ac:dyDescent="0.25">
      <c r="A73" s="55" t="s">
        <v>123</v>
      </c>
      <c r="B73" s="57">
        <v>548.6</v>
      </c>
      <c r="C73" s="57">
        <v>548.6</v>
      </c>
      <c r="D73" s="55" t="s">
        <v>124</v>
      </c>
      <c r="E73" s="60">
        <v>45024</v>
      </c>
      <c r="F73" s="58">
        <v>3850</v>
      </c>
      <c r="G73" s="58">
        <v>3258</v>
      </c>
      <c r="H73" s="58">
        <v>2938</v>
      </c>
    </row>
    <row r="74" spans="1:8" s="59" customFormat="1" x14ac:dyDescent="0.25">
      <c r="A74" s="55" t="s">
        <v>125</v>
      </c>
      <c r="B74" s="57">
        <v>69.66</v>
      </c>
      <c r="C74" s="57">
        <v>69.59</v>
      </c>
      <c r="D74" s="55" t="s">
        <v>126</v>
      </c>
      <c r="E74" s="60">
        <v>45024</v>
      </c>
      <c r="F74" s="58">
        <v>4108</v>
      </c>
      <c r="G74" s="58">
        <v>3596</v>
      </c>
      <c r="H74" s="58">
        <v>3384</v>
      </c>
    </row>
    <row r="75" spans="1:8" s="59" customFormat="1" x14ac:dyDescent="0.25">
      <c r="A75" s="55" t="s">
        <v>125</v>
      </c>
      <c r="B75" s="57">
        <v>298.88</v>
      </c>
      <c r="C75" s="57">
        <v>298.8</v>
      </c>
      <c r="D75" s="55" t="s">
        <v>126</v>
      </c>
      <c r="E75" s="60">
        <v>45024</v>
      </c>
      <c r="F75" s="58">
        <v>4108</v>
      </c>
      <c r="G75" s="58">
        <v>3596</v>
      </c>
      <c r="H75" s="58">
        <v>3384</v>
      </c>
    </row>
    <row r="76" spans="1:8" s="59" customFormat="1" x14ac:dyDescent="0.25">
      <c r="A76" s="55" t="s">
        <v>127</v>
      </c>
      <c r="B76" s="57">
        <v>248.45</v>
      </c>
      <c r="C76" s="57">
        <v>248.64</v>
      </c>
      <c r="D76" s="55" t="s">
        <v>126</v>
      </c>
      <c r="E76" s="60">
        <v>45024</v>
      </c>
      <c r="F76" s="58">
        <v>4903</v>
      </c>
      <c r="G76" s="58">
        <v>3985</v>
      </c>
      <c r="H76" s="58">
        <v>3772</v>
      </c>
    </row>
    <row r="77" spans="1:8" s="59" customFormat="1" x14ac:dyDescent="0.25">
      <c r="A77" s="55" t="s">
        <v>128</v>
      </c>
      <c r="B77" s="57">
        <v>827.1</v>
      </c>
      <c r="C77" s="57">
        <v>830.71</v>
      </c>
      <c r="D77" s="55" t="s">
        <v>126</v>
      </c>
      <c r="E77" s="60">
        <v>45024</v>
      </c>
      <c r="F77" s="58">
        <v>4130</v>
      </c>
      <c r="G77" s="58">
        <v>3855</v>
      </c>
      <c r="H77" s="58">
        <v>3704</v>
      </c>
    </row>
    <row r="78" spans="1:8" s="59" customFormat="1" x14ac:dyDescent="0.25">
      <c r="A78" s="55" t="s">
        <v>134</v>
      </c>
      <c r="B78" s="57">
        <v>3924.83</v>
      </c>
      <c r="C78" s="57">
        <v>3668.35</v>
      </c>
      <c r="D78" s="55">
        <v>161001409</v>
      </c>
      <c r="E78" s="60">
        <v>45025</v>
      </c>
      <c r="F78" s="58">
        <v>4458</v>
      </c>
      <c r="G78" s="58">
        <v>4847</v>
      </c>
      <c r="H78" s="58">
        <v>4510</v>
      </c>
    </row>
    <row r="79" spans="1:8" s="59" customFormat="1" x14ac:dyDescent="0.25">
      <c r="A79" s="55" t="s">
        <v>129</v>
      </c>
      <c r="B79" s="57">
        <v>4169.3999999999996</v>
      </c>
      <c r="C79" s="57">
        <v>3985.2</v>
      </c>
      <c r="D79" s="55">
        <v>161001412</v>
      </c>
      <c r="E79" s="60">
        <v>45025</v>
      </c>
      <c r="F79" s="58">
        <v>4248</v>
      </c>
      <c r="G79" s="58">
        <v>4236</v>
      </c>
      <c r="H79" s="58">
        <v>4043</v>
      </c>
    </row>
    <row r="80" spans="1:8" s="59" customFormat="1" x14ac:dyDescent="0.25">
      <c r="A80" s="55" t="s">
        <v>135</v>
      </c>
      <c r="B80" s="57">
        <v>3704.62</v>
      </c>
      <c r="C80" s="57">
        <v>3663.56</v>
      </c>
      <c r="D80" s="55">
        <v>161002153</v>
      </c>
      <c r="E80" s="60">
        <v>45025</v>
      </c>
      <c r="F80" s="58">
        <v>3311</v>
      </c>
      <c r="G80" s="58">
        <v>5236</v>
      </c>
      <c r="H80" s="58">
        <v>4506</v>
      </c>
    </row>
    <row r="81" spans="1:8" s="59" customFormat="1" x14ac:dyDescent="0.25">
      <c r="A81" s="55" t="s">
        <v>120</v>
      </c>
      <c r="B81" s="57">
        <v>2937.23</v>
      </c>
      <c r="C81" s="57">
        <v>2899.82</v>
      </c>
      <c r="D81" s="55">
        <v>161005824</v>
      </c>
      <c r="E81" s="60">
        <v>45025</v>
      </c>
      <c r="F81" s="58">
        <v>4179</v>
      </c>
      <c r="G81" s="58">
        <v>4496</v>
      </c>
      <c r="H81" s="58">
        <v>4086</v>
      </c>
    </row>
    <row r="82" spans="1:8" s="59" customFormat="1" x14ac:dyDescent="0.25">
      <c r="A82" s="55" t="s">
        <v>122</v>
      </c>
      <c r="B82" s="57">
        <v>3765.83</v>
      </c>
      <c r="C82" s="57">
        <v>3523.39</v>
      </c>
      <c r="D82" s="55">
        <v>161010475</v>
      </c>
      <c r="E82" s="60">
        <v>45025</v>
      </c>
      <c r="F82" s="58">
        <v>4153</v>
      </c>
      <c r="G82" s="58">
        <v>4311</v>
      </c>
      <c r="H82" s="58">
        <v>3977</v>
      </c>
    </row>
    <row r="83" spans="1:8" s="59" customFormat="1" x14ac:dyDescent="0.25">
      <c r="A83" s="55" t="s">
        <v>123</v>
      </c>
      <c r="B83" s="57">
        <v>354.37</v>
      </c>
      <c r="C83" s="57">
        <v>354.37</v>
      </c>
      <c r="D83" s="55" t="s">
        <v>124</v>
      </c>
      <c r="E83" s="60">
        <v>45025</v>
      </c>
      <c r="F83" s="58">
        <v>3850</v>
      </c>
      <c r="G83" s="58">
        <v>3258</v>
      </c>
      <c r="H83" s="58">
        <v>2938</v>
      </c>
    </row>
    <row r="84" spans="1:8" s="59" customFormat="1" x14ac:dyDescent="0.25">
      <c r="A84" s="55" t="s">
        <v>125</v>
      </c>
      <c r="B84" s="57">
        <v>177.11</v>
      </c>
      <c r="C84" s="57">
        <v>177.06</v>
      </c>
      <c r="D84" s="55" t="s">
        <v>126</v>
      </c>
      <c r="E84" s="60">
        <v>45025</v>
      </c>
      <c r="F84" s="58">
        <v>3576</v>
      </c>
      <c r="G84" s="58">
        <v>3661</v>
      </c>
      <c r="H84" s="58">
        <v>3485</v>
      </c>
    </row>
    <row r="85" spans="1:8" s="59" customFormat="1" x14ac:dyDescent="0.25">
      <c r="A85" s="55" t="s">
        <v>125</v>
      </c>
      <c r="B85" s="57">
        <v>773.8</v>
      </c>
      <c r="C85" s="57">
        <v>773.96</v>
      </c>
      <c r="D85" s="55" t="s">
        <v>126</v>
      </c>
      <c r="E85" s="60">
        <v>45025</v>
      </c>
      <c r="F85" s="58">
        <v>3576</v>
      </c>
      <c r="G85" s="58">
        <v>3661</v>
      </c>
      <c r="H85" s="58">
        <v>3485</v>
      </c>
    </row>
    <row r="86" spans="1:8" s="59" customFormat="1" x14ac:dyDescent="0.25">
      <c r="A86" s="55" t="s">
        <v>127</v>
      </c>
      <c r="B86" s="57">
        <v>981.88</v>
      </c>
      <c r="C86" s="57">
        <v>984.98</v>
      </c>
      <c r="D86" s="55" t="s">
        <v>126</v>
      </c>
      <c r="E86" s="60">
        <v>45025</v>
      </c>
      <c r="F86" s="58">
        <v>4009</v>
      </c>
      <c r="G86" s="58">
        <v>3745</v>
      </c>
      <c r="H86" s="58">
        <v>3515</v>
      </c>
    </row>
    <row r="87" spans="1:8" s="59" customFormat="1" x14ac:dyDescent="0.25">
      <c r="A87" s="55" t="s">
        <v>127</v>
      </c>
      <c r="B87" s="57">
        <v>150.32</v>
      </c>
      <c r="C87" s="57">
        <v>150.72</v>
      </c>
      <c r="D87" s="55" t="s">
        <v>126</v>
      </c>
      <c r="E87" s="60">
        <v>45025</v>
      </c>
      <c r="F87" s="58">
        <v>4009</v>
      </c>
      <c r="G87" s="58">
        <v>3745</v>
      </c>
      <c r="H87" s="58">
        <v>3515</v>
      </c>
    </row>
    <row r="88" spans="1:8" s="59" customFormat="1" x14ac:dyDescent="0.25">
      <c r="A88" s="55" t="s">
        <v>128</v>
      </c>
      <c r="B88" s="57">
        <v>554.05999999999995</v>
      </c>
      <c r="C88" s="57">
        <v>554.39</v>
      </c>
      <c r="D88" s="55" t="s">
        <v>126</v>
      </c>
      <c r="E88" s="60">
        <v>45025</v>
      </c>
      <c r="F88" s="58">
        <v>4130</v>
      </c>
      <c r="G88" s="58">
        <v>3763</v>
      </c>
      <c r="H88" s="58">
        <v>3549</v>
      </c>
    </row>
    <row r="89" spans="1:8" s="59" customFormat="1" x14ac:dyDescent="0.25">
      <c r="A89" s="55" t="s">
        <v>128</v>
      </c>
      <c r="B89" s="57">
        <v>35.22</v>
      </c>
      <c r="C89" s="57">
        <v>35.22</v>
      </c>
      <c r="D89" s="55" t="s">
        <v>126</v>
      </c>
      <c r="E89" s="60">
        <v>45025</v>
      </c>
      <c r="F89" s="58">
        <v>4130</v>
      </c>
      <c r="G89" s="58">
        <v>3763</v>
      </c>
      <c r="H89" s="58">
        <v>3549</v>
      </c>
    </row>
    <row r="90" spans="1:8" s="59" customFormat="1" x14ac:dyDescent="0.25">
      <c r="A90" s="55" t="s">
        <v>118</v>
      </c>
      <c r="B90" s="57">
        <v>3857.33</v>
      </c>
      <c r="C90" s="57">
        <v>3857.33</v>
      </c>
      <c r="D90" s="55">
        <v>161003674</v>
      </c>
      <c r="E90" s="60">
        <v>45026</v>
      </c>
      <c r="F90" s="58">
        <v>4820</v>
      </c>
      <c r="G90" s="58">
        <v>3634</v>
      </c>
      <c r="H90" s="58">
        <v>3320</v>
      </c>
    </row>
    <row r="91" spans="1:8" s="59" customFormat="1" x14ac:dyDescent="0.25">
      <c r="A91" s="55" t="s">
        <v>120</v>
      </c>
      <c r="B91" s="57">
        <v>3514.85</v>
      </c>
      <c r="C91" s="57">
        <v>3683.71</v>
      </c>
      <c r="D91" s="55">
        <v>161005830</v>
      </c>
      <c r="E91" s="60">
        <v>45026</v>
      </c>
      <c r="F91" s="58">
        <v>4163</v>
      </c>
      <c r="G91" s="58">
        <v>4383</v>
      </c>
      <c r="H91" s="58">
        <v>4037</v>
      </c>
    </row>
    <row r="92" spans="1:8" s="59" customFormat="1" x14ac:dyDescent="0.25">
      <c r="A92" s="55" t="s">
        <v>122</v>
      </c>
      <c r="B92" s="57">
        <v>4062.1</v>
      </c>
      <c r="C92" s="57">
        <v>3861.05</v>
      </c>
      <c r="D92" s="55">
        <v>161010479</v>
      </c>
      <c r="E92" s="60">
        <v>45026</v>
      </c>
      <c r="F92" s="58">
        <v>4119</v>
      </c>
      <c r="G92" s="58">
        <v>3819</v>
      </c>
      <c r="H92" s="58">
        <v>3507</v>
      </c>
    </row>
    <row r="93" spans="1:8" s="59" customFormat="1" x14ac:dyDescent="0.25">
      <c r="A93" s="55" t="s">
        <v>136</v>
      </c>
      <c r="B93" s="57">
        <v>4016.3</v>
      </c>
      <c r="C93" s="57">
        <v>3919.47</v>
      </c>
      <c r="D93" s="55">
        <v>161011366</v>
      </c>
      <c r="E93" s="60">
        <v>45026</v>
      </c>
      <c r="F93" s="58">
        <v>3908</v>
      </c>
      <c r="G93" s="58">
        <v>3820</v>
      </c>
      <c r="H93" s="58">
        <v>3480</v>
      </c>
    </row>
    <row r="94" spans="1:8" s="59" customFormat="1" x14ac:dyDescent="0.25">
      <c r="A94" s="55" t="s">
        <v>125</v>
      </c>
      <c r="B94" s="57">
        <v>119.76</v>
      </c>
      <c r="C94" s="57">
        <v>119.66</v>
      </c>
      <c r="D94" s="55" t="s">
        <v>126</v>
      </c>
      <c r="E94" s="60">
        <v>45026</v>
      </c>
      <c r="F94" s="58">
        <v>4187</v>
      </c>
      <c r="G94" s="58">
        <v>3474</v>
      </c>
      <c r="H94" s="58">
        <v>3238</v>
      </c>
    </row>
    <row r="95" spans="1:8" s="59" customFormat="1" x14ac:dyDescent="0.25">
      <c r="A95" s="55" t="s">
        <v>125</v>
      </c>
      <c r="B95" s="57">
        <v>764.3</v>
      </c>
      <c r="C95" s="57">
        <v>764.79</v>
      </c>
      <c r="D95" s="55" t="s">
        <v>126</v>
      </c>
      <c r="E95" s="60">
        <v>45026</v>
      </c>
      <c r="F95" s="58">
        <v>4187</v>
      </c>
      <c r="G95" s="58">
        <v>3474</v>
      </c>
      <c r="H95" s="58">
        <v>3238</v>
      </c>
    </row>
    <row r="96" spans="1:8" s="59" customFormat="1" x14ac:dyDescent="0.25">
      <c r="A96" s="55" t="s">
        <v>127</v>
      </c>
      <c r="B96" s="57">
        <v>1171.45</v>
      </c>
      <c r="C96" s="57">
        <v>1175.98</v>
      </c>
      <c r="D96" s="55" t="s">
        <v>126</v>
      </c>
      <c r="E96" s="60">
        <v>45026</v>
      </c>
      <c r="F96" s="58">
        <v>3806</v>
      </c>
      <c r="G96" s="58">
        <v>4577</v>
      </c>
      <c r="H96" s="58">
        <v>4391</v>
      </c>
    </row>
    <row r="97" spans="1:8" s="59" customFormat="1" x14ac:dyDescent="0.25">
      <c r="A97" s="55" t="s">
        <v>128</v>
      </c>
      <c r="B97" s="57">
        <v>484.59</v>
      </c>
      <c r="C97" s="57">
        <v>485.08</v>
      </c>
      <c r="D97" s="55" t="s">
        <v>126</v>
      </c>
      <c r="E97" s="60">
        <v>45026</v>
      </c>
      <c r="F97" s="58">
        <v>4229</v>
      </c>
      <c r="G97" s="58">
        <v>4136</v>
      </c>
      <c r="H97" s="58">
        <v>4008</v>
      </c>
    </row>
    <row r="98" spans="1:8" s="59" customFormat="1" x14ac:dyDescent="0.25">
      <c r="A98" s="55" t="s">
        <v>128</v>
      </c>
      <c r="B98" s="57">
        <v>602.54999999999995</v>
      </c>
      <c r="C98" s="57">
        <v>603.20000000000005</v>
      </c>
      <c r="D98" s="55" t="s">
        <v>126</v>
      </c>
      <c r="E98" s="60">
        <v>45026</v>
      </c>
      <c r="F98" s="58">
        <v>4229</v>
      </c>
      <c r="G98" s="58">
        <v>4136</v>
      </c>
      <c r="H98" s="58">
        <v>4008</v>
      </c>
    </row>
    <row r="99" spans="1:8" s="59" customFormat="1" x14ac:dyDescent="0.25">
      <c r="A99" s="55" t="s">
        <v>129</v>
      </c>
      <c r="B99" s="57">
        <v>3790.99</v>
      </c>
      <c r="C99" s="57">
        <v>3525.49</v>
      </c>
      <c r="D99" s="55">
        <v>161001413</v>
      </c>
      <c r="E99" s="60">
        <v>45027</v>
      </c>
      <c r="F99" s="58">
        <v>3983</v>
      </c>
      <c r="G99" s="58">
        <v>3203</v>
      </c>
      <c r="H99" s="58">
        <v>2947</v>
      </c>
    </row>
    <row r="100" spans="1:8" s="59" customFormat="1" x14ac:dyDescent="0.25">
      <c r="A100" s="55" t="s">
        <v>122</v>
      </c>
      <c r="B100" s="57">
        <v>3807.03</v>
      </c>
      <c r="C100" s="57">
        <v>3620.96</v>
      </c>
      <c r="D100" s="55">
        <v>161010487</v>
      </c>
      <c r="E100" s="60">
        <v>45027</v>
      </c>
      <c r="F100" s="58">
        <v>4177</v>
      </c>
      <c r="G100" s="58">
        <v>3719</v>
      </c>
      <c r="H100" s="58">
        <v>3456</v>
      </c>
    </row>
    <row r="101" spans="1:8" s="59" customFormat="1" x14ac:dyDescent="0.25">
      <c r="A101" s="55" t="s">
        <v>123</v>
      </c>
      <c r="B101" s="57">
        <v>175.58</v>
      </c>
      <c r="C101" s="57">
        <v>175.58</v>
      </c>
      <c r="D101" s="55" t="s">
        <v>124</v>
      </c>
      <c r="E101" s="60">
        <v>45027</v>
      </c>
      <c r="F101" s="58">
        <v>3850</v>
      </c>
      <c r="G101" s="58">
        <v>3258</v>
      </c>
      <c r="H101" s="58">
        <v>2938</v>
      </c>
    </row>
    <row r="102" spans="1:8" s="59" customFormat="1" x14ac:dyDescent="0.25">
      <c r="A102" s="55" t="s">
        <v>125</v>
      </c>
      <c r="B102" s="57">
        <v>187.57</v>
      </c>
      <c r="C102" s="57">
        <v>187.55</v>
      </c>
      <c r="D102" s="55" t="s">
        <v>126</v>
      </c>
      <c r="E102" s="60">
        <v>45027</v>
      </c>
      <c r="F102" s="58">
        <v>4234</v>
      </c>
      <c r="G102" s="58">
        <v>3051</v>
      </c>
      <c r="H102" s="58">
        <v>2787</v>
      </c>
    </row>
    <row r="103" spans="1:8" s="59" customFormat="1" x14ac:dyDescent="0.25">
      <c r="A103" s="55" t="s">
        <v>125</v>
      </c>
      <c r="B103" s="57">
        <v>766.54</v>
      </c>
      <c r="C103" s="57">
        <v>766.86</v>
      </c>
      <c r="D103" s="55" t="s">
        <v>126</v>
      </c>
      <c r="E103" s="60">
        <v>45027</v>
      </c>
      <c r="F103" s="58">
        <v>4234</v>
      </c>
      <c r="G103" s="58">
        <v>3051</v>
      </c>
      <c r="H103" s="58">
        <v>2787</v>
      </c>
    </row>
    <row r="104" spans="1:8" s="59" customFormat="1" x14ac:dyDescent="0.25">
      <c r="A104" s="55" t="s">
        <v>127</v>
      </c>
      <c r="B104" s="57">
        <v>664.67</v>
      </c>
      <c r="C104" s="57">
        <v>667.08</v>
      </c>
      <c r="D104" s="55" t="s">
        <v>126</v>
      </c>
      <c r="E104" s="60">
        <v>45027</v>
      </c>
      <c r="F104" s="58">
        <v>3893</v>
      </c>
      <c r="G104" s="58">
        <v>3639</v>
      </c>
      <c r="H104" s="58">
        <v>3330</v>
      </c>
    </row>
    <row r="105" spans="1:8" s="59" customFormat="1" x14ac:dyDescent="0.25">
      <c r="A105" s="55" t="s">
        <v>127</v>
      </c>
      <c r="B105" s="57">
        <v>75.290000000000006</v>
      </c>
      <c r="C105" s="57">
        <v>75.63</v>
      </c>
      <c r="D105" s="55" t="s">
        <v>126</v>
      </c>
      <c r="E105" s="60">
        <v>45027</v>
      </c>
      <c r="F105" s="58">
        <v>3893</v>
      </c>
      <c r="G105" s="58">
        <v>3639</v>
      </c>
      <c r="H105" s="58">
        <v>3330</v>
      </c>
    </row>
    <row r="106" spans="1:8" s="59" customFormat="1" x14ac:dyDescent="0.25">
      <c r="A106" s="55" t="s">
        <v>128</v>
      </c>
      <c r="B106" s="57">
        <v>498.57</v>
      </c>
      <c r="C106" s="57">
        <v>499.58</v>
      </c>
      <c r="D106" s="55" t="s">
        <v>126</v>
      </c>
      <c r="E106" s="60">
        <v>45027</v>
      </c>
      <c r="F106" s="58">
        <v>3858</v>
      </c>
      <c r="G106" s="58">
        <v>2920</v>
      </c>
      <c r="H106" s="58">
        <v>2708</v>
      </c>
    </row>
    <row r="107" spans="1:8" s="59" customFormat="1" x14ac:dyDescent="0.25">
      <c r="A107" s="55" t="s">
        <v>128</v>
      </c>
      <c r="B107" s="57">
        <v>698.74</v>
      </c>
      <c r="C107" s="57">
        <v>698.51</v>
      </c>
      <c r="D107" s="55" t="s">
        <v>126</v>
      </c>
      <c r="E107" s="60">
        <v>45027</v>
      </c>
      <c r="F107" s="58">
        <v>3858</v>
      </c>
      <c r="G107" s="58">
        <v>2920</v>
      </c>
      <c r="H107" s="58">
        <v>2708</v>
      </c>
    </row>
    <row r="108" spans="1:8" s="59" customFormat="1" x14ac:dyDescent="0.25">
      <c r="A108" s="55" t="s">
        <v>129</v>
      </c>
      <c r="B108" s="57">
        <v>3887.14</v>
      </c>
      <c r="C108" s="57">
        <v>3527.43</v>
      </c>
      <c r="D108" s="55">
        <v>161001414</v>
      </c>
      <c r="E108" s="60">
        <v>45028</v>
      </c>
      <c r="F108" s="58">
        <v>4756</v>
      </c>
      <c r="G108" s="58">
        <v>4408</v>
      </c>
      <c r="H108" s="58">
        <v>4092</v>
      </c>
    </row>
    <row r="109" spans="1:8" s="59" customFormat="1" x14ac:dyDescent="0.25">
      <c r="A109" s="55" t="s">
        <v>137</v>
      </c>
      <c r="B109" s="57">
        <v>3996.07</v>
      </c>
      <c r="C109" s="57">
        <v>3886.58</v>
      </c>
      <c r="D109" s="55">
        <v>161002259</v>
      </c>
      <c r="E109" s="60">
        <v>45028</v>
      </c>
      <c r="F109" s="58">
        <v>3928</v>
      </c>
      <c r="G109" s="58">
        <v>4486</v>
      </c>
      <c r="H109" s="58">
        <v>4198</v>
      </c>
    </row>
    <row r="110" spans="1:8" s="59" customFormat="1" x14ac:dyDescent="0.25">
      <c r="A110" s="55" t="s">
        <v>120</v>
      </c>
      <c r="B110" s="57">
        <v>3775.97</v>
      </c>
      <c r="C110" s="57">
        <v>3775.27</v>
      </c>
      <c r="D110" s="55">
        <v>161005841</v>
      </c>
      <c r="E110" s="60">
        <v>45028</v>
      </c>
      <c r="F110" s="58">
        <v>3875</v>
      </c>
      <c r="G110" s="58">
        <v>4279</v>
      </c>
      <c r="H110" s="58">
        <v>3934</v>
      </c>
    </row>
    <row r="111" spans="1:8" s="59" customFormat="1" x14ac:dyDescent="0.25">
      <c r="A111" s="55" t="s">
        <v>123</v>
      </c>
      <c r="B111" s="57">
        <v>15.34</v>
      </c>
      <c r="C111" s="57">
        <v>15.34</v>
      </c>
      <c r="D111" s="55" t="s">
        <v>124</v>
      </c>
      <c r="E111" s="60">
        <v>45028</v>
      </c>
      <c r="F111" s="58">
        <v>3850</v>
      </c>
      <c r="G111" s="58">
        <v>3258</v>
      </c>
      <c r="H111" s="58">
        <v>2938</v>
      </c>
    </row>
    <row r="112" spans="1:8" s="59" customFormat="1" x14ac:dyDescent="0.25">
      <c r="A112" s="55" t="s">
        <v>125</v>
      </c>
      <c r="B112" s="57">
        <v>131.21</v>
      </c>
      <c r="C112" s="57">
        <v>131.29</v>
      </c>
      <c r="D112" s="55" t="s">
        <v>126</v>
      </c>
      <c r="E112" s="60">
        <v>45028</v>
      </c>
      <c r="F112" s="58">
        <v>3711</v>
      </c>
      <c r="G112" s="58">
        <v>3374</v>
      </c>
      <c r="H112" s="58">
        <v>3061</v>
      </c>
    </row>
    <row r="113" spans="1:8" s="59" customFormat="1" x14ac:dyDescent="0.25">
      <c r="A113" s="55" t="s">
        <v>125</v>
      </c>
      <c r="B113" s="57">
        <v>473.9</v>
      </c>
      <c r="C113" s="57">
        <v>474.25</v>
      </c>
      <c r="D113" s="55" t="s">
        <v>126</v>
      </c>
      <c r="E113" s="60">
        <v>45028</v>
      </c>
      <c r="F113" s="58">
        <v>3711</v>
      </c>
      <c r="G113" s="58">
        <v>3374</v>
      </c>
      <c r="H113" s="58">
        <v>3061</v>
      </c>
    </row>
    <row r="114" spans="1:8" s="59" customFormat="1" x14ac:dyDescent="0.25">
      <c r="A114" s="55" t="s">
        <v>127</v>
      </c>
      <c r="B114" s="57">
        <v>415.05</v>
      </c>
      <c r="C114" s="57">
        <v>416.18</v>
      </c>
      <c r="D114" s="55" t="s">
        <v>126</v>
      </c>
      <c r="E114" s="60">
        <v>45028</v>
      </c>
      <c r="F114" s="58">
        <v>4598</v>
      </c>
      <c r="G114" s="58">
        <v>3080</v>
      </c>
      <c r="H114" s="58">
        <v>2807</v>
      </c>
    </row>
    <row r="115" spans="1:8" s="59" customFormat="1" x14ac:dyDescent="0.25">
      <c r="A115" s="55" t="s">
        <v>127</v>
      </c>
      <c r="B115" s="57">
        <v>82.23</v>
      </c>
      <c r="C115" s="57">
        <v>82.73</v>
      </c>
      <c r="D115" s="55" t="s">
        <v>126</v>
      </c>
      <c r="E115" s="60">
        <v>45028</v>
      </c>
      <c r="F115" s="58">
        <v>4598</v>
      </c>
      <c r="G115" s="58">
        <v>3080</v>
      </c>
      <c r="H115" s="58">
        <v>2807</v>
      </c>
    </row>
    <row r="116" spans="1:8" s="59" customFormat="1" x14ac:dyDescent="0.25">
      <c r="A116" s="55" t="s">
        <v>128</v>
      </c>
      <c r="B116" s="57">
        <v>313.79000000000002</v>
      </c>
      <c r="C116" s="57">
        <v>314.62</v>
      </c>
      <c r="D116" s="55" t="s">
        <v>126</v>
      </c>
      <c r="E116" s="60">
        <v>45028</v>
      </c>
      <c r="F116" s="58">
        <v>3658</v>
      </c>
      <c r="G116" s="58">
        <v>3577</v>
      </c>
      <c r="H116" s="58">
        <v>3276</v>
      </c>
    </row>
    <row r="117" spans="1:8" s="59" customFormat="1" x14ac:dyDescent="0.25">
      <c r="A117" s="55" t="s">
        <v>128</v>
      </c>
      <c r="B117" s="57">
        <v>851.15</v>
      </c>
      <c r="C117" s="57">
        <v>854.15</v>
      </c>
      <c r="D117" s="55" t="s">
        <v>126</v>
      </c>
      <c r="E117" s="60">
        <v>45028</v>
      </c>
      <c r="F117" s="58">
        <v>3658</v>
      </c>
      <c r="G117" s="58">
        <v>3577</v>
      </c>
      <c r="H117" s="58">
        <v>3276</v>
      </c>
    </row>
    <row r="118" spans="1:8" s="59" customFormat="1" x14ac:dyDescent="0.25">
      <c r="A118" s="55" t="s">
        <v>129</v>
      </c>
      <c r="B118" s="57">
        <v>3737.72</v>
      </c>
      <c r="C118" s="57">
        <v>3433</v>
      </c>
      <c r="D118" s="55">
        <v>161001415</v>
      </c>
      <c r="E118" s="60">
        <v>45029</v>
      </c>
      <c r="F118" s="58">
        <v>4507</v>
      </c>
      <c r="G118" s="58">
        <v>5367</v>
      </c>
      <c r="H118" s="58">
        <v>5204</v>
      </c>
    </row>
    <row r="119" spans="1:8" s="59" customFormat="1" x14ac:dyDescent="0.25">
      <c r="A119" s="55" t="s">
        <v>135</v>
      </c>
      <c r="B119" s="57">
        <v>3472.13</v>
      </c>
      <c r="C119" s="57">
        <v>3320.75</v>
      </c>
      <c r="D119" s="55">
        <v>161002154</v>
      </c>
      <c r="E119" s="60">
        <v>45029</v>
      </c>
      <c r="F119" s="58">
        <v>3666</v>
      </c>
      <c r="G119" s="58">
        <v>4028</v>
      </c>
      <c r="H119" s="58">
        <v>3727</v>
      </c>
    </row>
    <row r="120" spans="1:8" s="59" customFormat="1" x14ac:dyDescent="0.25">
      <c r="A120" s="55" t="s">
        <v>118</v>
      </c>
      <c r="B120" s="57">
        <v>3961.45</v>
      </c>
      <c r="C120" s="57">
        <v>3887.99</v>
      </c>
      <c r="D120" s="55">
        <v>161003689</v>
      </c>
      <c r="E120" s="60">
        <v>45029</v>
      </c>
      <c r="F120" s="58">
        <v>4063</v>
      </c>
      <c r="G120" s="58">
        <v>3418</v>
      </c>
      <c r="H120" s="58">
        <v>3113</v>
      </c>
    </row>
    <row r="121" spans="1:8" s="59" customFormat="1" x14ac:dyDescent="0.25">
      <c r="A121" s="55" t="s">
        <v>123</v>
      </c>
      <c r="B121" s="57">
        <v>64.930000000000007</v>
      </c>
      <c r="C121" s="57">
        <v>64.930000000000007</v>
      </c>
      <c r="D121" s="55" t="s">
        <v>124</v>
      </c>
      <c r="E121" s="60">
        <v>45029</v>
      </c>
      <c r="F121" s="58">
        <v>3850</v>
      </c>
      <c r="G121" s="58">
        <v>3258</v>
      </c>
      <c r="H121" s="58">
        <v>2938</v>
      </c>
    </row>
    <row r="122" spans="1:8" s="59" customFormat="1" x14ac:dyDescent="0.25">
      <c r="A122" s="55" t="s">
        <v>125</v>
      </c>
      <c r="B122" s="57">
        <v>138.22999999999999</v>
      </c>
      <c r="C122" s="57">
        <v>138.30000000000001</v>
      </c>
      <c r="D122" s="55" t="s">
        <v>126</v>
      </c>
      <c r="E122" s="60">
        <v>45029</v>
      </c>
      <c r="F122" s="58">
        <v>3807</v>
      </c>
      <c r="G122" s="58">
        <v>3532</v>
      </c>
      <c r="H122" s="58">
        <v>3221</v>
      </c>
    </row>
    <row r="123" spans="1:8" s="59" customFormat="1" x14ac:dyDescent="0.25">
      <c r="A123" s="55" t="s">
        <v>125</v>
      </c>
      <c r="B123" s="57">
        <v>293.14</v>
      </c>
      <c r="C123" s="57">
        <v>293.33999999999997</v>
      </c>
      <c r="D123" s="55" t="s">
        <v>126</v>
      </c>
      <c r="E123" s="60">
        <v>45029</v>
      </c>
      <c r="F123" s="58">
        <v>3807</v>
      </c>
      <c r="G123" s="58">
        <v>3532</v>
      </c>
      <c r="H123" s="58">
        <v>3221</v>
      </c>
    </row>
    <row r="124" spans="1:8" s="59" customFormat="1" x14ac:dyDescent="0.25">
      <c r="A124" s="55" t="s">
        <v>127</v>
      </c>
      <c r="B124" s="57">
        <v>538.1</v>
      </c>
      <c r="C124" s="57">
        <v>540.15</v>
      </c>
      <c r="D124" s="55" t="s">
        <v>126</v>
      </c>
      <c r="E124" s="60">
        <v>45029</v>
      </c>
      <c r="F124" s="58">
        <v>4759</v>
      </c>
      <c r="G124" s="58">
        <v>3199</v>
      </c>
      <c r="H124" s="58">
        <v>2894</v>
      </c>
    </row>
    <row r="125" spans="1:8" s="59" customFormat="1" x14ac:dyDescent="0.25">
      <c r="A125" s="55" t="s">
        <v>127</v>
      </c>
      <c r="B125" s="57">
        <v>247.57</v>
      </c>
      <c r="C125" s="57">
        <v>248.77</v>
      </c>
      <c r="D125" s="55" t="s">
        <v>126</v>
      </c>
      <c r="E125" s="60">
        <v>45029</v>
      </c>
      <c r="F125" s="58">
        <v>4759</v>
      </c>
      <c r="G125" s="58">
        <v>3199</v>
      </c>
      <c r="H125" s="58">
        <v>2894</v>
      </c>
    </row>
    <row r="126" spans="1:8" s="59" customFormat="1" x14ac:dyDescent="0.25">
      <c r="A126" s="55" t="s">
        <v>128</v>
      </c>
      <c r="B126" s="57">
        <v>758.47</v>
      </c>
      <c r="C126" s="57">
        <v>761.4</v>
      </c>
      <c r="D126" s="55" t="s">
        <v>126</v>
      </c>
      <c r="E126" s="60">
        <v>45029</v>
      </c>
      <c r="F126" s="58">
        <v>4324</v>
      </c>
      <c r="G126" s="58">
        <v>3662</v>
      </c>
      <c r="H126" s="58">
        <v>3441</v>
      </c>
    </row>
    <row r="127" spans="1:8" s="59" customFormat="1" x14ac:dyDescent="0.25">
      <c r="A127" s="55" t="s">
        <v>128</v>
      </c>
      <c r="B127" s="57">
        <v>346.69</v>
      </c>
      <c r="C127" s="57">
        <v>348.44</v>
      </c>
      <c r="D127" s="55" t="s">
        <v>126</v>
      </c>
      <c r="E127" s="60">
        <v>45029</v>
      </c>
      <c r="F127" s="58">
        <v>4324</v>
      </c>
      <c r="G127" s="58">
        <v>3662</v>
      </c>
      <c r="H127" s="58">
        <v>3441</v>
      </c>
    </row>
    <row r="128" spans="1:8" s="59" customFormat="1" x14ac:dyDescent="0.25">
      <c r="A128" s="55" t="s">
        <v>129</v>
      </c>
      <c r="B128" s="57">
        <v>4169.9799999999996</v>
      </c>
      <c r="C128" s="57">
        <v>3822.86</v>
      </c>
      <c r="D128" s="55">
        <v>161001416</v>
      </c>
      <c r="E128" s="60">
        <v>45030</v>
      </c>
      <c r="F128" s="58">
        <v>4480</v>
      </c>
      <c r="G128" s="58">
        <v>5199</v>
      </c>
      <c r="H128" s="58">
        <v>4824</v>
      </c>
    </row>
    <row r="129" spans="1:8" s="59" customFormat="1" x14ac:dyDescent="0.25">
      <c r="A129" s="55" t="s">
        <v>123</v>
      </c>
      <c r="B129" s="57">
        <v>271.66000000000003</v>
      </c>
      <c r="C129" s="57">
        <v>271.66000000000003</v>
      </c>
      <c r="D129" s="55" t="s">
        <v>124</v>
      </c>
      <c r="E129" s="60">
        <v>45030</v>
      </c>
      <c r="F129" s="58">
        <v>3850</v>
      </c>
      <c r="G129" s="58">
        <v>3258</v>
      </c>
      <c r="H129" s="58">
        <v>2938</v>
      </c>
    </row>
    <row r="130" spans="1:8" s="59" customFormat="1" x14ac:dyDescent="0.25">
      <c r="A130" s="55" t="s">
        <v>125</v>
      </c>
      <c r="B130" s="57">
        <v>329.47</v>
      </c>
      <c r="C130" s="57">
        <v>329.67</v>
      </c>
      <c r="D130" s="55" t="s">
        <v>126</v>
      </c>
      <c r="E130" s="60">
        <v>45030</v>
      </c>
      <c r="F130" s="58">
        <v>3828</v>
      </c>
      <c r="G130" s="58">
        <v>3580</v>
      </c>
      <c r="H130" s="58">
        <v>3262</v>
      </c>
    </row>
    <row r="131" spans="1:8" s="59" customFormat="1" x14ac:dyDescent="0.25">
      <c r="A131" s="55" t="s">
        <v>125</v>
      </c>
      <c r="B131" s="57">
        <v>547.14</v>
      </c>
      <c r="C131" s="57">
        <v>547.34</v>
      </c>
      <c r="D131" s="55" t="s">
        <v>126</v>
      </c>
      <c r="E131" s="60">
        <v>45030</v>
      </c>
      <c r="F131" s="58">
        <v>3828</v>
      </c>
      <c r="G131" s="58">
        <v>3580</v>
      </c>
      <c r="H131" s="58">
        <v>3262</v>
      </c>
    </row>
    <row r="132" spans="1:8" s="59" customFormat="1" x14ac:dyDescent="0.25">
      <c r="A132" s="55" t="s">
        <v>127</v>
      </c>
      <c r="B132" s="57">
        <v>633.14</v>
      </c>
      <c r="C132" s="57">
        <v>635.04999999999995</v>
      </c>
      <c r="D132" s="55" t="s">
        <v>126</v>
      </c>
      <c r="E132" s="60">
        <v>45030</v>
      </c>
      <c r="F132" s="58">
        <v>5151</v>
      </c>
      <c r="G132" s="58">
        <v>2828</v>
      </c>
      <c r="H132" s="58">
        <v>2558</v>
      </c>
    </row>
    <row r="133" spans="1:8" s="59" customFormat="1" x14ac:dyDescent="0.25">
      <c r="A133" s="55" t="s">
        <v>127</v>
      </c>
      <c r="B133" s="57">
        <v>53.14</v>
      </c>
      <c r="C133" s="57">
        <v>53.15</v>
      </c>
      <c r="D133" s="55" t="s">
        <v>126</v>
      </c>
      <c r="E133" s="60">
        <v>45030</v>
      </c>
      <c r="F133" s="58">
        <v>5151</v>
      </c>
      <c r="G133" s="58">
        <v>2828</v>
      </c>
      <c r="H133" s="58">
        <v>2558</v>
      </c>
    </row>
    <row r="134" spans="1:8" s="59" customFormat="1" x14ac:dyDescent="0.25">
      <c r="A134" s="55" t="s">
        <v>128</v>
      </c>
      <c r="B134" s="57">
        <v>461.35</v>
      </c>
      <c r="C134" s="57">
        <v>464.01</v>
      </c>
      <c r="D134" s="55" t="s">
        <v>126</v>
      </c>
      <c r="E134" s="60">
        <v>45030</v>
      </c>
      <c r="F134" s="58">
        <v>3826</v>
      </c>
      <c r="G134" s="58">
        <v>3773</v>
      </c>
      <c r="H134" s="58">
        <v>3542</v>
      </c>
    </row>
    <row r="135" spans="1:8" s="59" customFormat="1" x14ac:dyDescent="0.25">
      <c r="A135" s="55" t="s">
        <v>138</v>
      </c>
      <c r="B135" s="57">
        <v>88.1</v>
      </c>
      <c r="C135" s="57">
        <v>88.1</v>
      </c>
      <c r="D135" s="55" t="s">
        <v>139</v>
      </c>
      <c r="E135" s="60">
        <v>45030</v>
      </c>
      <c r="F135" s="58">
        <v>4750</v>
      </c>
      <c r="G135" s="58">
        <v>4092</v>
      </c>
      <c r="H135" s="58">
        <v>3791</v>
      </c>
    </row>
    <row r="136" spans="1:8" s="59" customFormat="1" x14ac:dyDescent="0.25">
      <c r="A136" s="55" t="s">
        <v>140</v>
      </c>
      <c r="B136" s="57">
        <v>3370.61</v>
      </c>
      <c r="C136" s="57">
        <v>3151.15</v>
      </c>
      <c r="D136" s="55">
        <v>161002109</v>
      </c>
      <c r="E136" s="60">
        <v>45031</v>
      </c>
      <c r="F136" s="58">
        <v>3706</v>
      </c>
      <c r="G136" s="58">
        <v>4315</v>
      </c>
      <c r="H136" s="58">
        <v>3984</v>
      </c>
    </row>
    <row r="137" spans="1:8" s="59" customFormat="1" x14ac:dyDescent="0.25">
      <c r="A137" s="55" t="s">
        <v>135</v>
      </c>
      <c r="B137" s="57">
        <v>3951.6</v>
      </c>
      <c r="C137" s="57">
        <v>3885.16</v>
      </c>
      <c r="D137" s="55">
        <v>161002156</v>
      </c>
      <c r="E137" s="60">
        <v>45031</v>
      </c>
      <c r="F137" s="58">
        <v>3594</v>
      </c>
      <c r="G137" s="58">
        <v>3510</v>
      </c>
      <c r="H137" s="58">
        <v>3227</v>
      </c>
    </row>
    <row r="138" spans="1:8" s="59" customFormat="1" x14ac:dyDescent="0.25">
      <c r="A138" s="55" t="s">
        <v>121</v>
      </c>
      <c r="B138" s="57">
        <v>3951.77</v>
      </c>
      <c r="C138" s="57">
        <v>3873.24</v>
      </c>
      <c r="D138" s="55">
        <v>161006770</v>
      </c>
      <c r="E138" s="60">
        <v>45031</v>
      </c>
      <c r="F138" s="58">
        <v>4345</v>
      </c>
      <c r="G138" s="58">
        <v>3804</v>
      </c>
      <c r="H138" s="58">
        <v>3486</v>
      </c>
    </row>
    <row r="139" spans="1:8" s="59" customFormat="1" x14ac:dyDescent="0.25">
      <c r="A139" s="55" t="s">
        <v>122</v>
      </c>
      <c r="B139" s="57">
        <v>3870.5</v>
      </c>
      <c r="C139" s="57">
        <v>3679.1</v>
      </c>
      <c r="D139" s="55">
        <v>161010497</v>
      </c>
      <c r="E139" s="60">
        <v>45031</v>
      </c>
      <c r="F139" s="58">
        <v>3903</v>
      </c>
      <c r="G139" s="58">
        <v>3980</v>
      </c>
      <c r="H139" s="58">
        <v>3639</v>
      </c>
    </row>
    <row r="140" spans="1:8" s="59" customFormat="1" x14ac:dyDescent="0.25">
      <c r="A140" s="55" t="s">
        <v>141</v>
      </c>
      <c r="B140" s="57">
        <v>3968.52</v>
      </c>
      <c r="C140" s="57">
        <v>3968.52</v>
      </c>
      <c r="D140" s="55">
        <v>461000024</v>
      </c>
      <c r="E140" s="60">
        <v>45031</v>
      </c>
      <c r="F140" s="58">
        <v>4009</v>
      </c>
      <c r="G140" s="58">
        <v>3565</v>
      </c>
      <c r="H140" s="58">
        <v>3195</v>
      </c>
    </row>
    <row r="141" spans="1:8" s="59" customFormat="1" x14ac:dyDescent="0.25">
      <c r="A141" s="55" t="s">
        <v>123</v>
      </c>
      <c r="B141" s="57">
        <v>475.68</v>
      </c>
      <c r="C141" s="57">
        <v>475.68</v>
      </c>
      <c r="D141" s="55" t="s">
        <v>124</v>
      </c>
      <c r="E141" s="60">
        <v>45031</v>
      </c>
      <c r="F141" s="58">
        <v>3850</v>
      </c>
      <c r="G141" s="58">
        <v>3258</v>
      </c>
      <c r="H141" s="58">
        <v>2938</v>
      </c>
    </row>
    <row r="142" spans="1:8" s="59" customFormat="1" x14ac:dyDescent="0.25">
      <c r="A142" s="55" t="s">
        <v>125</v>
      </c>
      <c r="B142" s="57">
        <v>400.25</v>
      </c>
      <c r="C142" s="57">
        <v>400.61</v>
      </c>
      <c r="D142" s="55" t="s">
        <v>126</v>
      </c>
      <c r="E142" s="60">
        <v>45031</v>
      </c>
      <c r="F142" s="58">
        <v>3832</v>
      </c>
      <c r="G142" s="58">
        <v>2743</v>
      </c>
      <c r="H142" s="58">
        <v>2540</v>
      </c>
    </row>
    <row r="143" spans="1:8" s="59" customFormat="1" x14ac:dyDescent="0.25">
      <c r="A143" s="55" t="s">
        <v>125</v>
      </c>
      <c r="B143" s="57">
        <v>635.64</v>
      </c>
      <c r="C143" s="57">
        <v>636.20000000000005</v>
      </c>
      <c r="D143" s="55" t="s">
        <v>126</v>
      </c>
      <c r="E143" s="60">
        <v>45031</v>
      </c>
      <c r="F143" s="58">
        <v>3832</v>
      </c>
      <c r="G143" s="58">
        <v>2743</v>
      </c>
      <c r="H143" s="58">
        <v>2540</v>
      </c>
    </row>
    <row r="144" spans="1:8" s="59" customFormat="1" x14ac:dyDescent="0.25">
      <c r="A144" s="55" t="s">
        <v>127</v>
      </c>
      <c r="B144" s="57">
        <v>390.4</v>
      </c>
      <c r="C144" s="57">
        <v>391.93</v>
      </c>
      <c r="D144" s="55" t="s">
        <v>126</v>
      </c>
      <c r="E144" s="60">
        <v>45031</v>
      </c>
      <c r="F144" s="58">
        <v>5148</v>
      </c>
      <c r="G144" s="58">
        <v>2936</v>
      </c>
      <c r="H144" s="58">
        <v>2703</v>
      </c>
    </row>
    <row r="145" spans="1:8" s="59" customFormat="1" x14ac:dyDescent="0.25">
      <c r="A145" s="55" t="s">
        <v>127</v>
      </c>
      <c r="B145" s="57">
        <v>339.44</v>
      </c>
      <c r="C145" s="57">
        <v>340.94</v>
      </c>
      <c r="D145" s="55" t="s">
        <v>126</v>
      </c>
      <c r="E145" s="60">
        <v>45031</v>
      </c>
      <c r="F145" s="58">
        <v>5148</v>
      </c>
      <c r="G145" s="58">
        <v>2936</v>
      </c>
      <c r="H145" s="58">
        <v>2703</v>
      </c>
    </row>
    <row r="146" spans="1:8" s="59" customFormat="1" x14ac:dyDescent="0.25">
      <c r="A146" s="55" t="s">
        <v>128</v>
      </c>
      <c r="B146" s="57">
        <v>382.82</v>
      </c>
      <c r="C146" s="57">
        <v>384.15</v>
      </c>
      <c r="D146" s="55" t="s">
        <v>126</v>
      </c>
      <c r="E146" s="60">
        <v>45031</v>
      </c>
      <c r="F146" s="58">
        <v>4307</v>
      </c>
      <c r="G146" s="58">
        <v>4469</v>
      </c>
      <c r="H146" s="58">
        <v>4261</v>
      </c>
    </row>
    <row r="147" spans="1:8" s="59" customFormat="1" x14ac:dyDescent="0.25">
      <c r="A147" s="55" t="s">
        <v>128</v>
      </c>
      <c r="B147" s="57">
        <v>80.03</v>
      </c>
      <c r="C147" s="57">
        <v>80.39</v>
      </c>
      <c r="D147" s="55" t="s">
        <v>126</v>
      </c>
      <c r="E147" s="60">
        <v>45031</v>
      </c>
      <c r="F147" s="58">
        <v>4307</v>
      </c>
      <c r="G147" s="58">
        <v>4469</v>
      </c>
      <c r="H147" s="58">
        <v>4261</v>
      </c>
    </row>
    <row r="148" spans="1:8" s="59" customFormat="1" x14ac:dyDescent="0.25">
      <c r="A148" s="55" t="s">
        <v>129</v>
      </c>
      <c r="B148" s="57">
        <v>3882.66</v>
      </c>
      <c r="C148" s="57">
        <v>3542.9</v>
      </c>
      <c r="D148" s="55">
        <v>161001417</v>
      </c>
      <c r="E148" s="60">
        <v>45032</v>
      </c>
      <c r="F148" s="58">
        <v>4370</v>
      </c>
      <c r="G148" s="58">
        <v>4682</v>
      </c>
      <c r="H148" s="58">
        <v>4334</v>
      </c>
    </row>
    <row r="149" spans="1:8" s="59" customFormat="1" x14ac:dyDescent="0.25">
      <c r="A149" s="55" t="s">
        <v>130</v>
      </c>
      <c r="B149" s="57">
        <v>2946.49</v>
      </c>
      <c r="C149" s="57">
        <v>2699.11</v>
      </c>
      <c r="D149" s="55">
        <v>162005808</v>
      </c>
      <c r="E149" s="60">
        <v>45032</v>
      </c>
      <c r="F149" s="58">
        <v>3332</v>
      </c>
      <c r="G149" s="58">
        <v>3177</v>
      </c>
      <c r="H149" s="58">
        <v>2926</v>
      </c>
    </row>
    <row r="150" spans="1:8" s="59" customFormat="1" x14ac:dyDescent="0.25">
      <c r="A150" s="55" t="s">
        <v>134</v>
      </c>
      <c r="B150" s="57">
        <v>3673.94</v>
      </c>
      <c r="C150" s="57">
        <v>3569.59</v>
      </c>
      <c r="D150" s="55">
        <v>261001146</v>
      </c>
      <c r="E150" s="60">
        <v>45032</v>
      </c>
      <c r="F150" s="58">
        <v>4569</v>
      </c>
      <c r="G150" s="58">
        <v>4319</v>
      </c>
      <c r="H150" s="58">
        <v>4011</v>
      </c>
    </row>
    <row r="151" spans="1:8" s="59" customFormat="1" x14ac:dyDescent="0.25">
      <c r="A151" s="55" t="s">
        <v>133</v>
      </c>
      <c r="B151" s="57">
        <v>3978.26</v>
      </c>
      <c r="C151" s="57">
        <v>3978.26</v>
      </c>
      <c r="D151" s="55">
        <v>461000003</v>
      </c>
      <c r="E151" s="60">
        <v>45032</v>
      </c>
      <c r="F151" s="58">
        <v>3927</v>
      </c>
      <c r="G151" s="58">
        <v>3688</v>
      </c>
      <c r="H151" s="58">
        <v>3339</v>
      </c>
    </row>
    <row r="152" spans="1:8" s="59" customFormat="1" x14ac:dyDescent="0.25">
      <c r="A152" s="55" t="s">
        <v>141</v>
      </c>
      <c r="B152" s="57">
        <v>4010.1</v>
      </c>
      <c r="C152" s="57">
        <v>4010.1</v>
      </c>
      <c r="D152" s="55">
        <v>461000025</v>
      </c>
      <c r="E152" s="60">
        <v>45032</v>
      </c>
      <c r="F152" s="58">
        <v>4009</v>
      </c>
      <c r="G152" s="58">
        <v>3369</v>
      </c>
      <c r="H152" s="58">
        <v>3048</v>
      </c>
    </row>
    <row r="153" spans="1:8" s="59" customFormat="1" x14ac:dyDescent="0.25">
      <c r="A153" s="55" t="s">
        <v>123</v>
      </c>
      <c r="B153" s="57">
        <v>856.17</v>
      </c>
      <c r="C153" s="57">
        <v>856.17</v>
      </c>
      <c r="D153" s="55" t="s">
        <v>124</v>
      </c>
      <c r="E153" s="60">
        <v>45032</v>
      </c>
      <c r="F153" s="58">
        <v>3850</v>
      </c>
      <c r="G153" s="58">
        <v>3258</v>
      </c>
      <c r="H153" s="58">
        <v>2938</v>
      </c>
    </row>
    <row r="154" spans="1:8" s="59" customFormat="1" x14ac:dyDescent="0.25">
      <c r="A154" s="55" t="s">
        <v>125</v>
      </c>
      <c r="B154" s="57">
        <v>359.1</v>
      </c>
      <c r="C154" s="57">
        <v>359.26</v>
      </c>
      <c r="D154" s="55" t="s">
        <v>126</v>
      </c>
      <c r="E154" s="60">
        <v>45032</v>
      </c>
      <c r="F154" s="58">
        <v>4075</v>
      </c>
      <c r="G154" s="58">
        <v>2721</v>
      </c>
      <c r="H154" s="58">
        <v>2492</v>
      </c>
    </row>
    <row r="155" spans="1:8" s="59" customFormat="1" x14ac:dyDescent="0.25">
      <c r="A155" s="55" t="s">
        <v>125</v>
      </c>
      <c r="B155" s="57">
        <v>623.25</v>
      </c>
      <c r="C155" s="57">
        <v>623.79</v>
      </c>
      <c r="D155" s="55" t="s">
        <v>126</v>
      </c>
      <c r="E155" s="60">
        <v>45032</v>
      </c>
      <c r="F155" s="58">
        <v>4075</v>
      </c>
      <c r="G155" s="58">
        <v>2721</v>
      </c>
      <c r="H155" s="58">
        <v>2492</v>
      </c>
    </row>
    <row r="156" spans="1:8" s="59" customFormat="1" x14ac:dyDescent="0.25">
      <c r="A156" s="55" t="s">
        <v>127</v>
      </c>
      <c r="B156" s="57">
        <v>363.33</v>
      </c>
      <c r="C156" s="57">
        <v>364.62</v>
      </c>
      <c r="D156" s="55" t="s">
        <v>126</v>
      </c>
      <c r="E156" s="60">
        <v>45032</v>
      </c>
      <c r="F156" s="58">
        <v>5003</v>
      </c>
      <c r="G156" s="58">
        <v>2906</v>
      </c>
      <c r="H156" s="58">
        <v>2642</v>
      </c>
    </row>
    <row r="157" spans="1:8" s="59" customFormat="1" x14ac:dyDescent="0.25">
      <c r="A157" s="55" t="s">
        <v>127</v>
      </c>
      <c r="B157" s="57">
        <v>288.95999999999998</v>
      </c>
      <c r="C157" s="57">
        <v>290.10000000000002</v>
      </c>
      <c r="D157" s="55" t="s">
        <v>126</v>
      </c>
      <c r="E157" s="60">
        <v>45032</v>
      </c>
      <c r="F157" s="58">
        <v>5003</v>
      </c>
      <c r="G157" s="58">
        <v>2906</v>
      </c>
      <c r="H157" s="58">
        <v>2642</v>
      </c>
    </row>
    <row r="158" spans="1:8" s="59" customFormat="1" x14ac:dyDescent="0.25">
      <c r="A158" s="55" t="s">
        <v>128</v>
      </c>
      <c r="B158" s="57">
        <v>484.22</v>
      </c>
      <c r="C158" s="57">
        <v>486.19</v>
      </c>
      <c r="D158" s="55" t="s">
        <v>126</v>
      </c>
      <c r="E158" s="60">
        <v>45032</v>
      </c>
      <c r="F158" s="58">
        <v>3839</v>
      </c>
      <c r="G158" s="58">
        <v>4342</v>
      </c>
      <c r="H158" s="58">
        <v>4169</v>
      </c>
    </row>
    <row r="159" spans="1:8" s="59" customFormat="1" x14ac:dyDescent="0.25">
      <c r="A159" s="55" t="s">
        <v>128</v>
      </c>
      <c r="B159" s="57">
        <v>36.880000000000003</v>
      </c>
      <c r="C159" s="57">
        <v>37.04</v>
      </c>
      <c r="D159" s="55" t="s">
        <v>126</v>
      </c>
      <c r="E159" s="60">
        <v>45032</v>
      </c>
      <c r="F159" s="58">
        <v>3839</v>
      </c>
      <c r="G159" s="58">
        <v>4342</v>
      </c>
      <c r="H159" s="58">
        <v>4169</v>
      </c>
    </row>
    <row r="160" spans="1:8" s="59" customFormat="1" x14ac:dyDescent="0.25">
      <c r="A160" s="55" t="s">
        <v>138</v>
      </c>
      <c r="B160" s="57">
        <v>373.36</v>
      </c>
      <c r="C160" s="57">
        <v>373.36</v>
      </c>
      <c r="D160" s="55" t="s">
        <v>139</v>
      </c>
      <c r="E160" s="60">
        <v>45032</v>
      </c>
      <c r="F160" s="58">
        <v>3953</v>
      </c>
      <c r="G160" s="58">
        <v>3766</v>
      </c>
      <c r="H160" s="58">
        <v>3444</v>
      </c>
    </row>
    <row r="161" spans="1:8" s="59" customFormat="1" x14ac:dyDescent="0.25">
      <c r="A161" s="55" t="s">
        <v>129</v>
      </c>
      <c r="B161" s="57">
        <v>3574.71</v>
      </c>
      <c r="C161" s="57">
        <v>3275.99</v>
      </c>
      <c r="D161" s="55">
        <v>161001418</v>
      </c>
      <c r="E161" s="60">
        <v>45033</v>
      </c>
      <c r="F161" s="58">
        <v>4557</v>
      </c>
      <c r="G161" s="58">
        <v>4312</v>
      </c>
      <c r="H161" s="58">
        <v>4079</v>
      </c>
    </row>
    <row r="162" spans="1:8" s="59" customFormat="1" x14ac:dyDescent="0.25">
      <c r="A162" s="55" t="s">
        <v>130</v>
      </c>
      <c r="B162" s="57">
        <v>3647.42</v>
      </c>
      <c r="C162" s="57">
        <v>3405.38</v>
      </c>
      <c r="D162" s="55">
        <v>162005816</v>
      </c>
      <c r="E162" s="60">
        <v>45033</v>
      </c>
      <c r="F162" s="58">
        <v>3191</v>
      </c>
      <c r="G162" s="58">
        <v>3475</v>
      </c>
      <c r="H162" s="58">
        <v>3109</v>
      </c>
    </row>
    <row r="163" spans="1:8" s="59" customFormat="1" x14ac:dyDescent="0.25">
      <c r="A163" s="55" t="s">
        <v>123</v>
      </c>
      <c r="B163" s="57">
        <v>139.49</v>
      </c>
      <c r="C163" s="57">
        <v>139.49</v>
      </c>
      <c r="D163" s="55" t="s">
        <v>124</v>
      </c>
      <c r="E163" s="60">
        <v>45033</v>
      </c>
      <c r="F163" s="58">
        <v>3850</v>
      </c>
      <c r="G163" s="58">
        <v>3258</v>
      </c>
      <c r="H163" s="58">
        <v>2938</v>
      </c>
    </row>
    <row r="164" spans="1:8" s="59" customFormat="1" x14ac:dyDescent="0.25">
      <c r="A164" s="55" t="s">
        <v>125</v>
      </c>
      <c r="B164" s="57">
        <v>226.14</v>
      </c>
      <c r="C164" s="57">
        <v>226.13</v>
      </c>
      <c r="D164" s="55" t="s">
        <v>126</v>
      </c>
      <c r="E164" s="60">
        <v>45033</v>
      </c>
      <c r="F164" s="58">
        <v>3694</v>
      </c>
      <c r="G164" s="58">
        <v>4250</v>
      </c>
      <c r="H164" s="58">
        <v>3951</v>
      </c>
    </row>
    <row r="165" spans="1:8" s="59" customFormat="1" x14ac:dyDescent="0.25">
      <c r="A165" s="55" t="s">
        <v>125</v>
      </c>
      <c r="B165" s="57">
        <v>308.62</v>
      </c>
      <c r="C165" s="57">
        <v>309.07</v>
      </c>
      <c r="D165" s="55" t="s">
        <v>126</v>
      </c>
      <c r="E165" s="60">
        <v>45033</v>
      </c>
      <c r="F165" s="58">
        <v>3694</v>
      </c>
      <c r="G165" s="58">
        <v>4250</v>
      </c>
      <c r="H165" s="58">
        <v>3951</v>
      </c>
    </row>
    <row r="166" spans="1:8" s="59" customFormat="1" x14ac:dyDescent="0.25">
      <c r="A166" s="55" t="s">
        <v>127</v>
      </c>
      <c r="B166" s="57">
        <v>349.46</v>
      </c>
      <c r="C166" s="57">
        <v>350.9</v>
      </c>
      <c r="D166" s="55" t="s">
        <v>126</v>
      </c>
      <c r="E166" s="60">
        <v>45033</v>
      </c>
      <c r="F166" s="58">
        <v>4753</v>
      </c>
      <c r="G166" s="58">
        <v>4894</v>
      </c>
      <c r="H166" s="58">
        <v>4640</v>
      </c>
    </row>
    <row r="167" spans="1:8" s="59" customFormat="1" x14ac:dyDescent="0.25">
      <c r="A167" s="55" t="s">
        <v>127</v>
      </c>
      <c r="B167" s="57">
        <v>266.99</v>
      </c>
      <c r="C167" s="57">
        <v>268.01</v>
      </c>
      <c r="D167" s="55" t="s">
        <v>126</v>
      </c>
      <c r="E167" s="60">
        <v>45033</v>
      </c>
      <c r="F167" s="58">
        <v>4753</v>
      </c>
      <c r="G167" s="58">
        <v>4894</v>
      </c>
      <c r="H167" s="58">
        <v>4640</v>
      </c>
    </row>
    <row r="168" spans="1:8" s="59" customFormat="1" x14ac:dyDescent="0.25">
      <c r="A168" s="55" t="s">
        <v>128</v>
      </c>
      <c r="B168" s="57">
        <v>243.17</v>
      </c>
      <c r="C168" s="57">
        <v>239.21</v>
      </c>
      <c r="D168" s="55" t="s">
        <v>126</v>
      </c>
      <c r="E168" s="60">
        <v>45033</v>
      </c>
      <c r="F168" s="58">
        <v>4016</v>
      </c>
      <c r="G168" s="58">
        <v>4476</v>
      </c>
      <c r="H168" s="58">
        <v>4248</v>
      </c>
    </row>
    <row r="169" spans="1:8" s="59" customFormat="1" x14ac:dyDescent="0.25">
      <c r="A169" s="55" t="s">
        <v>128</v>
      </c>
      <c r="B169" s="57">
        <v>560.28</v>
      </c>
      <c r="C169" s="57">
        <v>562.19000000000005</v>
      </c>
      <c r="D169" s="55" t="s">
        <v>126</v>
      </c>
      <c r="E169" s="60">
        <v>45033</v>
      </c>
      <c r="F169" s="58">
        <v>4016</v>
      </c>
      <c r="G169" s="58">
        <v>4476</v>
      </c>
      <c r="H169" s="58">
        <v>4248</v>
      </c>
    </row>
    <row r="170" spans="1:8" s="59" customFormat="1" x14ac:dyDescent="0.25">
      <c r="A170" s="55" t="s">
        <v>138</v>
      </c>
      <c r="B170" s="57">
        <v>78.8</v>
      </c>
      <c r="C170" s="57">
        <v>78.8</v>
      </c>
      <c r="D170" s="55" t="s">
        <v>139</v>
      </c>
      <c r="E170" s="60">
        <v>45033</v>
      </c>
      <c r="F170" s="58">
        <v>4750</v>
      </c>
      <c r="G170" s="58">
        <v>5003</v>
      </c>
      <c r="H170" s="58">
        <v>4766</v>
      </c>
    </row>
    <row r="171" spans="1:8" s="59" customFormat="1" x14ac:dyDescent="0.25">
      <c r="A171" s="55" t="s">
        <v>135</v>
      </c>
      <c r="B171" s="57">
        <v>4140.6499999999996</v>
      </c>
      <c r="C171" s="57">
        <v>3942.53</v>
      </c>
      <c r="D171" s="55">
        <v>161002161</v>
      </c>
      <c r="E171" s="60">
        <v>45034</v>
      </c>
      <c r="F171" s="58">
        <v>3202</v>
      </c>
      <c r="G171" s="58">
        <v>3530</v>
      </c>
      <c r="H171" s="58">
        <v>3191</v>
      </c>
    </row>
    <row r="172" spans="1:8" s="59" customFormat="1" x14ac:dyDescent="0.25">
      <c r="A172" s="55" t="s">
        <v>121</v>
      </c>
      <c r="B172" s="57">
        <v>3803.21</v>
      </c>
      <c r="C172" s="57">
        <v>3801.24</v>
      </c>
      <c r="D172" s="55">
        <v>261004099</v>
      </c>
      <c r="E172" s="60">
        <v>45034</v>
      </c>
      <c r="F172" s="58">
        <v>4232</v>
      </c>
      <c r="G172" s="58">
        <v>3840</v>
      </c>
      <c r="H172" s="58">
        <v>3508</v>
      </c>
    </row>
    <row r="173" spans="1:8" s="59" customFormat="1" x14ac:dyDescent="0.25">
      <c r="A173" s="55" t="s">
        <v>123</v>
      </c>
      <c r="B173" s="57">
        <v>840.97</v>
      </c>
      <c r="C173" s="57">
        <v>840.97</v>
      </c>
      <c r="D173" s="55" t="s">
        <v>124</v>
      </c>
      <c r="E173" s="60">
        <v>45034</v>
      </c>
      <c r="F173" s="58">
        <v>3850</v>
      </c>
      <c r="G173" s="58">
        <v>3258</v>
      </c>
      <c r="H173" s="58">
        <v>2938</v>
      </c>
    </row>
    <row r="174" spans="1:8" s="59" customFormat="1" x14ac:dyDescent="0.25">
      <c r="A174" s="55" t="s">
        <v>125</v>
      </c>
      <c r="B174" s="57">
        <v>140.44999999999999</v>
      </c>
      <c r="C174" s="57">
        <v>140.46</v>
      </c>
      <c r="D174" s="55" t="s">
        <v>126</v>
      </c>
      <c r="E174" s="60">
        <v>45034</v>
      </c>
      <c r="F174" s="58">
        <v>4056</v>
      </c>
      <c r="G174" s="58">
        <v>2736</v>
      </c>
      <c r="H174" s="58">
        <v>2544</v>
      </c>
    </row>
    <row r="175" spans="1:8" s="59" customFormat="1" x14ac:dyDescent="0.25">
      <c r="A175" s="55" t="s">
        <v>125</v>
      </c>
      <c r="B175" s="57">
        <v>141.53</v>
      </c>
      <c r="C175" s="57">
        <v>141.21</v>
      </c>
      <c r="D175" s="55" t="s">
        <v>126</v>
      </c>
      <c r="E175" s="60">
        <v>45034</v>
      </c>
      <c r="F175" s="58">
        <v>4056</v>
      </c>
      <c r="G175" s="58">
        <v>2736</v>
      </c>
      <c r="H175" s="58">
        <v>2544</v>
      </c>
    </row>
    <row r="176" spans="1:8" s="59" customFormat="1" x14ac:dyDescent="0.25">
      <c r="A176" s="55" t="s">
        <v>127</v>
      </c>
      <c r="B176" s="57">
        <v>147.68</v>
      </c>
      <c r="C176" s="57">
        <v>149.26</v>
      </c>
      <c r="D176" s="55" t="s">
        <v>126</v>
      </c>
      <c r="E176" s="60">
        <v>45034</v>
      </c>
      <c r="F176" s="58">
        <v>4785</v>
      </c>
      <c r="G176" s="58">
        <v>2615</v>
      </c>
      <c r="H176" s="58">
        <v>2389</v>
      </c>
    </row>
    <row r="177" spans="1:8" s="59" customFormat="1" x14ac:dyDescent="0.25">
      <c r="A177" s="55" t="s">
        <v>127</v>
      </c>
      <c r="B177" s="57">
        <v>286.63</v>
      </c>
      <c r="C177" s="57">
        <v>288.07</v>
      </c>
      <c r="D177" s="55" t="s">
        <v>126</v>
      </c>
      <c r="E177" s="60">
        <v>45034</v>
      </c>
      <c r="F177" s="58">
        <v>4785</v>
      </c>
      <c r="G177" s="58">
        <v>2615</v>
      </c>
      <c r="H177" s="58">
        <v>2389</v>
      </c>
    </row>
    <row r="178" spans="1:8" s="59" customFormat="1" x14ac:dyDescent="0.25">
      <c r="A178" s="55" t="s">
        <v>128</v>
      </c>
      <c r="B178" s="57">
        <v>61.45</v>
      </c>
      <c r="C178" s="57">
        <v>61.49</v>
      </c>
      <c r="D178" s="55" t="s">
        <v>126</v>
      </c>
      <c r="E178" s="60">
        <v>45034</v>
      </c>
      <c r="F178" s="58">
        <v>3655</v>
      </c>
      <c r="G178" s="58">
        <v>4352</v>
      </c>
      <c r="H178" s="58">
        <v>4164</v>
      </c>
    </row>
    <row r="179" spans="1:8" s="59" customFormat="1" x14ac:dyDescent="0.25">
      <c r="A179" s="55" t="s">
        <v>128</v>
      </c>
      <c r="B179" s="57">
        <v>330.43</v>
      </c>
      <c r="C179" s="57">
        <v>331.65</v>
      </c>
      <c r="D179" s="55" t="s">
        <v>126</v>
      </c>
      <c r="E179" s="60">
        <v>45034</v>
      </c>
      <c r="F179" s="58">
        <v>3655</v>
      </c>
      <c r="G179" s="58">
        <v>4352</v>
      </c>
      <c r="H179" s="58">
        <v>4164</v>
      </c>
    </row>
    <row r="180" spans="1:8" s="59" customFormat="1" x14ac:dyDescent="0.25">
      <c r="A180" s="55" t="s">
        <v>142</v>
      </c>
      <c r="B180" s="57">
        <v>3920.13</v>
      </c>
      <c r="C180" s="57">
        <v>3920.13</v>
      </c>
      <c r="D180" s="55">
        <v>161000350</v>
      </c>
      <c r="E180" s="60">
        <v>45035</v>
      </c>
      <c r="F180" s="58">
        <v>4269</v>
      </c>
      <c r="G180" s="58">
        <v>4431</v>
      </c>
      <c r="H180" s="58">
        <v>4042</v>
      </c>
    </row>
    <row r="181" spans="1:8" s="59" customFormat="1" x14ac:dyDescent="0.25">
      <c r="A181" s="55" t="s">
        <v>129</v>
      </c>
      <c r="B181" s="57">
        <v>3718.62</v>
      </c>
      <c r="C181" s="57">
        <v>3474.95</v>
      </c>
      <c r="D181" s="55">
        <v>161001419</v>
      </c>
      <c r="E181" s="60">
        <v>45035</v>
      </c>
      <c r="F181" s="58">
        <v>4625</v>
      </c>
      <c r="G181" s="58">
        <v>4382</v>
      </c>
      <c r="H181" s="58">
        <v>4137</v>
      </c>
    </row>
    <row r="182" spans="1:8" s="59" customFormat="1" x14ac:dyDescent="0.25">
      <c r="A182" s="55" t="s">
        <v>119</v>
      </c>
      <c r="B182" s="57">
        <v>3967.25</v>
      </c>
      <c r="C182" s="57">
        <v>3767.32</v>
      </c>
      <c r="D182" s="55">
        <v>161004594</v>
      </c>
      <c r="E182" s="60">
        <v>45035</v>
      </c>
      <c r="F182" s="58">
        <v>3126</v>
      </c>
      <c r="G182" s="58">
        <v>3467</v>
      </c>
      <c r="H182" s="58">
        <v>3262</v>
      </c>
    </row>
    <row r="183" spans="1:8" s="59" customFormat="1" x14ac:dyDescent="0.25">
      <c r="A183" s="55" t="s">
        <v>123</v>
      </c>
      <c r="B183" s="57">
        <v>753</v>
      </c>
      <c r="C183" s="57">
        <v>753</v>
      </c>
      <c r="D183" s="55" t="s">
        <v>124</v>
      </c>
      <c r="E183" s="60">
        <v>45035</v>
      </c>
      <c r="F183" s="58">
        <v>3850</v>
      </c>
      <c r="G183" s="58">
        <v>3258</v>
      </c>
      <c r="H183" s="58">
        <v>2938</v>
      </c>
    </row>
    <row r="184" spans="1:8" s="59" customFormat="1" x14ac:dyDescent="0.25">
      <c r="A184" s="55" t="s">
        <v>125</v>
      </c>
      <c r="B184" s="57">
        <v>106.84</v>
      </c>
      <c r="C184" s="57">
        <v>106.75</v>
      </c>
      <c r="D184" s="55" t="s">
        <v>126</v>
      </c>
      <c r="E184" s="60">
        <v>45035</v>
      </c>
      <c r="F184" s="58">
        <v>3850</v>
      </c>
      <c r="G184" s="58">
        <v>2774</v>
      </c>
      <c r="H184" s="58">
        <v>2558</v>
      </c>
    </row>
    <row r="185" spans="1:8" s="59" customFormat="1" x14ac:dyDescent="0.25">
      <c r="A185" s="55" t="s">
        <v>125</v>
      </c>
      <c r="B185" s="57">
        <v>179.77</v>
      </c>
      <c r="C185" s="57">
        <v>179.79</v>
      </c>
      <c r="D185" s="55" t="s">
        <v>126</v>
      </c>
      <c r="E185" s="60">
        <v>45035</v>
      </c>
      <c r="F185" s="58">
        <v>3850</v>
      </c>
      <c r="G185" s="58">
        <v>2774</v>
      </c>
      <c r="H185" s="58">
        <v>2558</v>
      </c>
    </row>
    <row r="186" spans="1:8" s="59" customFormat="1" x14ac:dyDescent="0.25">
      <c r="A186" s="55" t="s">
        <v>127</v>
      </c>
      <c r="B186" s="57">
        <v>504.87</v>
      </c>
      <c r="C186" s="57">
        <v>506.99</v>
      </c>
      <c r="D186" s="55" t="s">
        <v>126</v>
      </c>
      <c r="E186" s="60">
        <v>45035</v>
      </c>
      <c r="F186" s="58">
        <v>4973</v>
      </c>
      <c r="G186" s="58">
        <v>2817</v>
      </c>
      <c r="H186" s="58">
        <v>2589</v>
      </c>
    </row>
    <row r="187" spans="1:8" s="59" customFormat="1" x14ac:dyDescent="0.25">
      <c r="A187" s="55" t="s">
        <v>128</v>
      </c>
      <c r="B187" s="57">
        <v>289.26</v>
      </c>
      <c r="C187" s="57">
        <v>290.27</v>
      </c>
      <c r="D187" s="55" t="s">
        <v>126</v>
      </c>
      <c r="E187" s="60">
        <v>45035</v>
      </c>
      <c r="F187" s="58">
        <v>4358</v>
      </c>
      <c r="G187" s="58">
        <v>3346</v>
      </c>
      <c r="H187" s="58">
        <v>3082</v>
      </c>
    </row>
    <row r="188" spans="1:8" s="59" customFormat="1" x14ac:dyDescent="0.25">
      <c r="A188" s="55" t="s">
        <v>128</v>
      </c>
      <c r="B188" s="57">
        <v>517.04999999999995</v>
      </c>
      <c r="C188" s="57">
        <v>518.41999999999996</v>
      </c>
      <c r="D188" s="55" t="s">
        <v>126</v>
      </c>
      <c r="E188" s="60">
        <v>45035</v>
      </c>
      <c r="F188" s="58">
        <v>4358</v>
      </c>
      <c r="G188" s="58">
        <v>3346</v>
      </c>
      <c r="H188" s="58">
        <v>3082</v>
      </c>
    </row>
    <row r="189" spans="1:8" s="59" customFormat="1" x14ac:dyDescent="0.25">
      <c r="A189" s="55" t="s">
        <v>122</v>
      </c>
      <c r="B189" s="57">
        <v>4028.74</v>
      </c>
      <c r="C189" s="57">
        <v>3910.9</v>
      </c>
      <c r="D189" s="55">
        <v>161010515</v>
      </c>
      <c r="E189" s="60">
        <v>45036</v>
      </c>
      <c r="F189" s="58">
        <v>4148</v>
      </c>
      <c r="G189" s="58">
        <v>2823</v>
      </c>
      <c r="H189" s="58">
        <v>2529</v>
      </c>
    </row>
    <row r="190" spans="1:8" s="59" customFormat="1" x14ac:dyDescent="0.25">
      <c r="A190" s="55" t="s">
        <v>136</v>
      </c>
      <c r="B190" s="57">
        <v>4079.8</v>
      </c>
      <c r="C190" s="57">
        <v>3802.97</v>
      </c>
      <c r="D190" s="55">
        <v>161011391</v>
      </c>
      <c r="E190" s="60">
        <v>45036</v>
      </c>
      <c r="F190" s="58">
        <v>4356</v>
      </c>
      <c r="G190" s="58">
        <v>3585</v>
      </c>
      <c r="H190" s="58">
        <v>3294</v>
      </c>
    </row>
    <row r="191" spans="1:8" s="59" customFormat="1" x14ac:dyDescent="0.25">
      <c r="A191" s="55" t="s">
        <v>123</v>
      </c>
      <c r="B191" s="57">
        <v>707.41</v>
      </c>
      <c r="C191" s="57">
        <v>707.41</v>
      </c>
      <c r="D191" s="55" t="s">
        <v>124</v>
      </c>
      <c r="E191" s="60">
        <v>45036</v>
      </c>
      <c r="F191" s="58">
        <v>3850</v>
      </c>
      <c r="G191" s="58">
        <v>3258</v>
      </c>
      <c r="H191" s="58">
        <v>2938</v>
      </c>
    </row>
    <row r="192" spans="1:8" s="59" customFormat="1" x14ac:dyDescent="0.25">
      <c r="A192" s="55" t="s">
        <v>125</v>
      </c>
      <c r="B192" s="57">
        <v>148.51</v>
      </c>
      <c r="C192" s="57">
        <v>148.71</v>
      </c>
      <c r="D192" s="55" t="s">
        <v>126</v>
      </c>
      <c r="E192" s="60">
        <v>45036</v>
      </c>
      <c r="F192" s="58">
        <v>3916</v>
      </c>
      <c r="G192" s="58">
        <v>3254</v>
      </c>
      <c r="H192" s="58">
        <v>2972</v>
      </c>
    </row>
    <row r="193" spans="1:8" s="59" customFormat="1" x14ac:dyDescent="0.25">
      <c r="A193" s="55" t="s">
        <v>125</v>
      </c>
      <c r="B193" s="57">
        <v>199.49</v>
      </c>
      <c r="C193" s="57">
        <v>199.17</v>
      </c>
      <c r="D193" s="55" t="s">
        <v>126</v>
      </c>
      <c r="E193" s="60">
        <v>45036</v>
      </c>
      <c r="F193" s="58">
        <v>3916</v>
      </c>
      <c r="G193" s="58">
        <v>3254</v>
      </c>
      <c r="H193" s="58">
        <v>2972</v>
      </c>
    </row>
    <row r="194" spans="1:8" s="59" customFormat="1" x14ac:dyDescent="0.25">
      <c r="A194" s="55" t="s">
        <v>127</v>
      </c>
      <c r="B194" s="57">
        <v>237.76</v>
      </c>
      <c r="C194" s="57">
        <v>238.26</v>
      </c>
      <c r="D194" s="55" t="s">
        <v>126</v>
      </c>
      <c r="E194" s="60">
        <v>45036</v>
      </c>
      <c r="F194" s="58">
        <v>4578</v>
      </c>
      <c r="G194" s="58">
        <v>3560</v>
      </c>
      <c r="H194" s="58">
        <v>3260</v>
      </c>
    </row>
    <row r="195" spans="1:8" s="59" customFormat="1" x14ac:dyDescent="0.25">
      <c r="A195" s="55" t="s">
        <v>128</v>
      </c>
      <c r="B195" s="57">
        <v>301.25</v>
      </c>
      <c r="C195" s="57">
        <v>301.04000000000002</v>
      </c>
      <c r="D195" s="55" t="s">
        <v>126</v>
      </c>
      <c r="E195" s="60">
        <v>45036</v>
      </c>
      <c r="F195" s="58">
        <v>4253</v>
      </c>
      <c r="G195" s="58">
        <v>3595</v>
      </c>
      <c r="H195" s="58">
        <v>3330</v>
      </c>
    </row>
    <row r="196" spans="1:8" s="59" customFormat="1" x14ac:dyDescent="0.25">
      <c r="A196" s="55" t="s">
        <v>128</v>
      </c>
      <c r="B196" s="57">
        <v>266.89999999999998</v>
      </c>
      <c r="C196" s="57">
        <v>267.39</v>
      </c>
      <c r="D196" s="55" t="s">
        <v>126</v>
      </c>
      <c r="E196" s="60">
        <v>45036</v>
      </c>
      <c r="F196" s="58">
        <v>4253</v>
      </c>
      <c r="G196" s="58">
        <v>3595</v>
      </c>
      <c r="H196" s="58">
        <v>3330</v>
      </c>
    </row>
    <row r="197" spans="1:8" s="59" customFormat="1" x14ac:dyDescent="0.25">
      <c r="A197" s="55" t="s">
        <v>138</v>
      </c>
      <c r="B197" s="57">
        <v>196.79</v>
      </c>
      <c r="C197" s="57">
        <v>196.79</v>
      </c>
      <c r="D197" s="55" t="s">
        <v>139</v>
      </c>
      <c r="E197" s="60">
        <v>45036</v>
      </c>
      <c r="F197" s="58">
        <v>4750</v>
      </c>
      <c r="G197" s="58">
        <v>3003</v>
      </c>
      <c r="H197" s="58">
        <v>2726</v>
      </c>
    </row>
    <row r="198" spans="1:8" s="59" customFormat="1" x14ac:dyDescent="0.25">
      <c r="A198" s="55" t="s">
        <v>129</v>
      </c>
      <c r="B198" s="57">
        <v>3585.4</v>
      </c>
      <c r="C198" s="57">
        <v>3283.38</v>
      </c>
      <c r="D198" s="55">
        <v>161001420</v>
      </c>
      <c r="E198" s="60">
        <v>45037</v>
      </c>
      <c r="F198" s="58">
        <v>4612</v>
      </c>
      <c r="G198" s="58">
        <v>3604</v>
      </c>
      <c r="H198" s="58">
        <v>3303</v>
      </c>
    </row>
    <row r="199" spans="1:8" s="59" customFormat="1" x14ac:dyDescent="0.25">
      <c r="A199" s="55" t="s">
        <v>130</v>
      </c>
      <c r="B199" s="57">
        <v>3800.1</v>
      </c>
      <c r="C199" s="57">
        <v>3751.1</v>
      </c>
      <c r="D199" s="55">
        <v>162005834</v>
      </c>
      <c r="E199" s="60">
        <v>45037</v>
      </c>
      <c r="F199" s="58">
        <v>3347</v>
      </c>
      <c r="G199" s="58">
        <v>3904</v>
      </c>
      <c r="H199" s="58">
        <v>3502</v>
      </c>
    </row>
    <row r="200" spans="1:8" s="59" customFormat="1" x14ac:dyDescent="0.25">
      <c r="A200" s="55" t="s">
        <v>133</v>
      </c>
      <c r="B200" s="57">
        <v>3839.44</v>
      </c>
      <c r="C200" s="57">
        <v>3839.44</v>
      </c>
      <c r="D200" s="55">
        <v>461000004</v>
      </c>
      <c r="E200" s="60">
        <v>45037</v>
      </c>
      <c r="F200" s="58">
        <v>3928</v>
      </c>
      <c r="G200" s="58">
        <v>3834</v>
      </c>
      <c r="H200" s="58">
        <v>3451</v>
      </c>
    </row>
    <row r="201" spans="1:8" s="59" customFormat="1" x14ac:dyDescent="0.25">
      <c r="A201" s="55" t="s">
        <v>123</v>
      </c>
      <c r="B201" s="57">
        <v>641.17999999999995</v>
      </c>
      <c r="C201" s="57">
        <v>641.17999999999995</v>
      </c>
      <c r="D201" s="55" t="s">
        <v>124</v>
      </c>
      <c r="E201" s="60">
        <v>45037</v>
      </c>
      <c r="F201" s="58">
        <v>3850</v>
      </c>
      <c r="G201" s="58">
        <v>3258</v>
      </c>
      <c r="H201" s="58">
        <v>2938</v>
      </c>
    </row>
    <row r="202" spans="1:8" s="59" customFormat="1" x14ac:dyDescent="0.25">
      <c r="A202" s="55" t="s">
        <v>125</v>
      </c>
      <c r="B202" s="57">
        <v>138.91999999999999</v>
      </c>
      <c r="C202" s="57">
        <v>138.9</v>
      </c>
      <c r="D202" s="55" t="s">
        <v>126</v>
      </c>
      <c r="E202" s="60">
        <v>45037</v>
      </c>
      <c r="F202" s="58">
        <v>3516</v>
      </c>
      <c r="G202" s="58">
        <v>2972</v>
      </c>
      <c r="H202" s="58">
        <v>2687</v>
      </c>
    </row>
    <row r="203" spans="1:8" s="59" customFormat="1" x14ac:dyDescent="0.25">
      <c r="A203" s="55" t="s">
        <v>125</v>
      </c>
      <c r="B203" s="57">
        <v>183.49</v>
      </c>
      <c r="C203" s="57">
        <v>183.74</v>
      </c>
      <c r="D203" s="55" t="s">
        <v>126</v>
      </c>
      <c r="E203" s="60">
        <v>45037</v>
      </c>
      <c r="F203" s="58">
        <v>3516</v>
      </c>
      <c r="G203" s="58">
        <v>2972</v>
      </c>
      <c r="H203" s="58">
        <v>2687</v>
      </c>
    </row>
    <row r="204" spans="1:8" s="59" customFormat="1" x14ac:dyDescent="0.25">
      <c r="A204" s="55" t="s">
        <v>127</v>
      </c>
      <c r="B204" s="57">
        <v>56.22</v>
      </c>
      <c r="C204" s="57">
        <v>56.6</v>
      </c>
      <c r="D204" s="55" t="s">
        <v>126</v>
      </c>
      <c r="E204" s="60">
        <v>45037</v>
      </c>
      <c r="F204" s="58">
        <v>4997</v>
      </c>
      <c r="G204" s="58">
        <v>2528</v>
      </c>
      <c r="H204" s="58">
        <v>2320</v>
      </c>
    </row>
    <row r="205" spans="1:8" s="59" customFormat="1" x14ac:dyDescent="0.25">
      <c r="A205" s="55" t="s">
        <v>127</v>
      </c>
      <c r="B205" s="57">
        <v>329.59</v>
      </c>
      <c r="C205" s="57">
        <v>331.23</v>
      </c>
      <c r="D205" s="55" t="s">
        <v>126</v>
      </c>
      <c r="E205" s="60">
        <v>45037</v>
      </c>
      <c r="F205" s="58">
        <v>4997</v>
      </c>
      <c r="G205" s="58">
        <v>2528</v>
      </c>
      <c r="H205" s="58">
        <v>2320</v>
      </c>
    </row>
    <row r="206" spans="1:8" s="59" customFormat="1" x14ac:dyDescent="0.25">
      <c r="A206" s="55" t="s">
        <v>128</v>
      </c>
      <c r="B206" s="57">
        <v>346.92</v>
      </c>
      <c r="C206" s="57">
        <v>347.5</v>
      </c>
      <c r="D206" s="55" t="s">
        <v>126</v>
      </c>
      <c r="E206" s="60">
        <v>45037</v>
      </c>
      <c r="F206" s="58">
        <v>3219</v>
      </c>
      <c r="G206" s="58">
        <v>3914</v>
      </c>
      <c r="H206" s="58">
        <v>3660</v>
      </c>
    </row>
    <row r="207" spans="1:8" s="59" customFormat="1" x14ac:dyDescent="0.25">
      <c r="A207" s="55" t="s">
        <v>128</v>
      </c>
      <c r="B207" s="57">
        <v>25.25</v>
      </c>
      <c r="C207" s="57">
        <v>25.17</v>
      </c>
      <c r="D207" s="55" t="s">
        <v>126</v>
      </c>
      <c r="E207" s="60">
        <v>45037</v>
      </c>
      <c r="F207" s="58">
        <v>3219</v>
      </c>
      <c r="G207" s="58">
        <v>3914</v>
      </c>
      <c r="H207" s="58">
        <v>3660</v>
      </c>
    </row>
    <row r="208" spans="1:8" s="59" customFormat="1" x14ac:dyDescent="0.25">
      <c r="A208" s="55" t="s">
        <v>129</v>
      </c>
      <c r="B208" s="57">
        <v>3595.6</v>
      </c>
      <c r="C208" s="57">
        <v>3305.61</v>
      </c>
      <c r="D208" s="55">
        <v>161001421</v>
      </c>
      <c r="E208" s="60">
        <v>45038</v>
      </c>
      <c r="F208" s="58">
        <v>4531</v>
      </c>
      <c r="G208" s="58">
        <v>3751</v>
      </c>
      <c r="H208" s="58">
        <v>3480</v>
      </c>
    </row>
    <row r="209" spans="1:8" s="59" customFormat="1" x14ac:dyDescent="0.25">
      <c r="A209" s="55" t="s">
        <v>117</v>
      </c>
      <c r="B209" s="57">
        <v>3680.73</v>
      </c>
      <c r="C209" s="57">
        <v>3579.94</v>
      </c>
      <c r="D209" s="55">
        <v>161001452</v>
      </c>
      <c r="E209" s="60">
        <v>45038</v>
      </c>
      <c r="F209" s="58">
        <v>3821</v>
      </c>
      <c r="G209" s="58">
        <v>3256</v>
      </c>
      <c r="H209" s="58">
        <v>2919</v>
      </c>
    </row>
    <row r="210" spans="1:8" s="59" customFormat="1" x14ac:dyDescent="0.25">
      <c r="A210" s="55" t="s">
        <v>130</v>
      </c>
      <c r="B210" s="57">
        <v>3604.96</v>
      </c>
      <c r="C210" s="57">
        <v>3553.29</v>
      </c>
      <c r="D210" s="55">
        <v>162005837</v>
      </c>
      <c r="E210" s="60">
        <v>45038</v>
      </c>
      <c r="F210" s="58">
        <v>3369</v>
      </c>
      <c r="G210" s="58">
        <v>3822</v>
      </c>
      <c r="H210" s="58">
        <v>3409</v>
      </c>
    </row>
    <row r="211" spans="1:8" s="59" customFormat="1" x14ac:dyDescent="0.25">
      <c r="A211" s="55" t="s">
        <v>130</v>
      </c>
      <c r="B211" s="57">
        <v>3544.09</v>
      </c>
      <c r="C211" s="57">
        <v>3408.97</v>
      </c>
      <c r="D211" s="55">
        <v>162005842</v>
      </c>
      <c r="E211" s="60">
        <v>45038</v>
      </c>
      <c r="F211" s="58">
        <v>3753</v>
      </c>
      <c r="G211" s="58">
        <v>3341</v>
      </c>
      <c r="H211" s="58">
        <v>3008</v>
      </c>
    </row>
    <row r="212" spans="1:8" s="59" customFormat="1" x14ac:dyDescent="0.25">
      <c r="A212" s="55" t="s">
        <v>123</v>
      </c>
      <c r="B212" s="57">
        <v>1061.5899999999999</v>
      </c>
      <c r="C212" s="57">
        <v>1061.5899999999999</v>
      </c>
      <c r="D212" s="55" t="s">
        <v>124</v>
      </c>
      <c r="E212" s="60">
        <v>45038</v>
      </c>
      <c r="F212" s="58">
        <v>3850</v>
      </c>
      <c r="G212" s="58">
        <v>3258</v>
      </c>
      <c r="H212" s="58">
        <v>2938</v>
      </c>
    </row>
    <row r="213" spans="1:8" s="59" customFormat="1" x14ac:dyDescent="0.25">
      <c r="A213" s="55" t="s">
        <v>125</v>
      </c>
      <c r="B213" s="57">
        <v>139.19</v>
      </c>
      <c r="C213" s="57">
        <v>139.27000000000001</v>
      </c>
      <c r="D213" s="55" t="s">
        <v>126</v>
      </c>
      <c r="E213" s="60">
        <v>45038</v>
      </c>
      <c r="F213" s="58">
        <v>3473</v>
      </c>
      <c r="G213" s="58">
        <v>2767</v>
      </c>
      <c r="H213" s="58">
        <v>2500</v>
      </c>
    </row>
    <row r="214" spans="1:8" s="59" customFormat="1" x14ac:dyDescent="0.25">
      <c r="A214" s="55" t="s">
        <v>125</v>
      </c>
      <c r="B214" s="57">
        <v>210.36</v>
      </c>
      <c r="C214" s="57">
        <v>209.75</v>
      </c>
      <c r="D214" s="55" t="s">
        <v>126</v>
      </c>
      <c r="E214" s="60">
        <v>45038</v>
      </c>
      <c r="F214" s="58">
        <v>3473</v>
      </c>
      <c r="G214" s="58">
        <v>2767</v>
      </c>
      <c r="H214" s="58">
        <v>2500</v>
      </c>
    </row>
    <row r="215" spans="1:8" s="59" customFormat="1" x14ac:dyDescent="0.25">
      <c r="A215" s="55" t="s">
        <v>127</v>
      </c>
      <c r="B215" s="57">
        <v>315.45999999999998</v>
      </c>
      <c r="C215" s="57">
        <v>317.2</v>
      </c>
      <c r="D215" s="55" t="s">
        <v>126</v>
      </c>
      <c r="E215" s="60">
        <v>45038</v>
      </c>
      <c r="F215" s="58">
        <v>4187</v>
      </c>
      <c r="G215" s="58">
        <v>4218</v>
      </c>
      <c r="H215" s="58">
        <v>3919</v>
      </c>
    </row>
    <row r="216" spans="1:8" s="59" customFormat="1" x14ac:dyDescent="0.25">
      <c r="A216" s="55" t="s">
        <v>128</v>
      </c>
      <c r="B216" s="57">
        <v>439.76</v>
      </c>
      <c r="C216" s="57">
        <v>439.45</v>
      </c>
      <c r="D216" s="55" t="s">
        <v>126</v>
      </c>
      <c r="E216" s="60">
        <v>45038</v>
      </c>
      <c r="F216" s="58">
        <v>3708</v>
      </c>
      <c r="G216" s="58">
        <v>4262</v>
      </c>
      <c r="H216" s="58">
        <v>3987</v>
      </c>
    </row>
    <row r="217" spans="1:8" s="59" customFormat="1" x14ac:dyDescent="0.25">
      <c r="A217" s="55" t="s">
        <v>138</v>
      </c>
      <c r="B217" s="57">
        <v>530.85</v>
      </c>
      <c r="C217" s="57">
        <v>530.85</v>
      </c>
      <c r="D217" s="55" t="s">
        <v>139</v>
      </c>
      <c r="E217" s="60">
        <v>45038</v>
      </c>
      <c r="F217" s="58">
        <v>4580</v>
      </c>
      <c r="G217" s="58">
        <v>4092</v>
      </c>
      <c r="H217" s="58">
        <v>3817</v>
      </c>
    </row>
    <row r="218" spans="1:8" s="59" customFormat="1" x14ac:dyDescent="0.25">
      <c r="A218" s="55" t="s">
        <v>129</v>
      </c>
      <c r="B218" s="57">
        <v>4165.4399999999996</v>
      </c>
      <c r="C218" s="57">
        <v>3876.31</v>
      </c>
      <c r="D218" s="55">
        <v>161001422</v>
      </c>
      <c r="E218" s="60">
        <v>45039</v>
      </c>
      <c r="F218" s="58">
        <v>4724</v>
      </c>
      <c r="G218" s="58">
        <v>3583</v>
      </c>
      <c r="H218" s="58">
        <v>3250</v>
      </c>
    </row>
    <row r="219" spans="1:8" s="59" customFormat="1" x14ac:dyDescent="0.25">
      <c r="A219" s="55" t="s">
        <v>135</v>
      </c>
      <c r="B219" s="57">
        <v>3755</v>
      </c>
      <c r="C219" s="57">
        <v>3584.95</v>
      </c>
      <c r="D219" s="55">
        <v>161002170</v>
      </c>
      <c r="E219" s="60">
        <v>45039</v>
      </c>
      <c r="F219" s="58">
        <v>2979</v>
      </c>
      <c r="G219" s="58">
        <v>3017</v>
      </c>
      <c r="H219" s="58">
        <v>2751</v>
      </c>
    </row>
    <row r="220" spans="1:8" s="59" customFormat="1" x14ac:dyDescent="0.25">
      <c r="A220" s="55" t="s">
        <v>143</v>
      </c>
      <c r="B220" s="57">
        <v>3596.75</v>
      </c>
      <c r="C220" s="57">
        <v>3452.62</v>
      </c>
      <c r="D220" s="55">
        <v>161002929</v>
      </c>
      <c r="E220" s="60">
        <v>45039</v>
      </c>
      <c r="F220" s="58">
        <v>3818</v>
      </c>
      <c r="G220" s="58">
        <v>3428</v>
      </c>
      <c r="H220" s="58">
        <v>3176</v>
      </c>
    </row>
    <row r="221" spans="1:8" s="59" customFormat="1" x14ac:dyDescent="0.25">
      <c r="A221" s="55" t="s">
        <v>143</v>
      </c>
      <c r="B221" s="57">
        <v>3635.96</v>
      </c>
      <c r="C221" s="57">
        <v>3478.51</v>
      </c>
      <c r="D221" s="55">
        <v>161002930</v>
      </c>
      <c r="E221" s="60">
        <v>45039</v>
      </c>
      <c r="F221" s="58">
        <v>3813</v>
      </c>
      <c r="G221" s="58">
        <v>3939</v>
      </c>
      <c r="H221" s="58">
        <v>3622</v>
      </c>
    </row>
    <row r="222" spans="1:8" s="59" customFormat="1" x14ac:dyDescent="0.25">
      <c r="A222" s="55" t="s">
        <v>123</v>
      </c>
      <c r="B222" s="57">
        <v>956.89</v>
      </c>
      <c r="C222" s="57">
        <v>956.89</v>
      </c>
      <c r="D222" s="55" t="s">
        <v>124</v>
      </c>
      <c r="E222" s="60">
        <v>45039</v>
      </c>
      <c r="F222" s="58">
        <v>3850</v>
      </c>
      <c r="G222" s="58">
        <v>3258</v>
      </c>
      <c r="H222" s="58">
        <v>2938</v>
      </c>
    </row>
    <row r="223" spans="1:8" s="59" customFormat="1" x14ac:dyDescent="0.25">
      <c r="A223" s="55" t="s">
        <v>125</v>
      </c>
      <c r="B223" s="57">
        <v>181.24</v>
      </c>
      <c r="C223" s="57">
        <v>180.96</v>
      </c>
      <c r="D223" s="55" t="s">
        <v>126</v>
      </c>
      <c r="E223" s="60">
        <v>45039</v>
      </c>
      <c r="F223" s="58">
        <v>3967</v>
      </c>
      <c r="G223" s="58">
        <v>2617</v>
      </c>
      <c r="H223" s="58">
        <v>2347</v>
      </c>
    </row>
    <row r="224" spans="1:8" s="59" customFormat="1" x14ac:dyDescent="0.25">
      <c r="A224" s="55" t="s">
        <v>125</v>
      </c>
      <c r="B224" s="57">
        <v>277.73</v>
      </c>
      <c r="C224" s="57">
        <v>277.75</v>
      </c>
      <c r="D224" s="55" t="s">
        <v>126</v>
      </c>
      <c r="E224" s="60">
        <v>45039</v>
      </c>
      <c r="F224" s="58">
        <v>3967</v>
      </c>
      <c r="G224" s="58">
        <v>2617</v>
      </c>
      <c r="H224" s="58">
        <v>2347</v>
      </c>
    </row>
    <row r="225" spans="1:8" s="59" customFormat="1" x14ac:dyDescent="0.25">
      <c r="A225" s="55" t="s">
        <v>127</v>
      </c>
      <c r="B225" s="57">
        <v>386.62</v>
      </c>
      <c r="C225" s="57">
        <v>388.54</v>
      </c>
      <c r="D225" s="55" t="s">
        <v>126</v>
      </c>
      <c r="E225" s="60">
        <v>45039</v>
      </c>
      <c r="F225" s="58">
        <v>3872</v>
      </c>
      <c r="G225" s="58">
        <v>3459</v>
      </c>
      <c r="H225" s="58">
        <v>3186</v>
      </c>
    </row>
    <row r="226" spans="1:8" s="59" customFormat="1" x14ac:dyDescent="0.25">
      <c r="A226" s="55" t="s">
        <v>127</v>
      </c>
      <c r="B226" s="57">
        <v>684.27</v>
      </c>
      <c r="C226" s="57">
        <v>687.49</v>
      </c>
      <c r="D226" s="55" t="s">
        <v>126</v>
      </c>
      <c r="E226" s="60">
        <v>45039</v>
      </c>
      <c r="F226" s="58">
        <v>3872</v>
      </c>
      <c r="G226" s="58">
        <v>3459</v>
      </c>
      <c r="H226" s="58">
        <v>3186</v>
      </c>
    </row>
    <row r="227" spans="1:8" s="59" customFormat="1" x14ac:dyDescent="0.25">
      <c r="A227" s="55" t="s">
        <v>128</v>
      </c>
      <c r="B227" s="57">
        <v>473.44</v>
      </c>
      <c r="C227" s="57">
        <v>474.11</v>
      </c>
      <c r="D227" s="55" t="s">
        <v>126</v>
      </c>
      <c r="E227" s="60">
        <v>45039</v>
      </c>
      <c r="F227" s="58">
        <v>4167</v>
      </c>
      <c r="G227" s="58">
        <v>4099</v>
      </c>
      <c r="H227" s="58">
        <v>3775</v>
      </c>
    </row>
    <row r="228" spans="1:8" s="59" customFormat="1" x14ac:dyDescent="0.25">
      <c r="A228" s="55" t="s">
        <v>138</v>
      </c>
      <c r="B228" s="57">
        <v>278.01</v>
      </c>
      <c r="C228" s="57">
        <v>278.01</v>
      </c>
      <c r="D228" s="55" t="s">
        <v>139</v>
      </c>
      <c r="E228" s="60">
        <v>45039</v>
      </c>
      <c r="F228" s="58">
        <v>3720</v>
      </c>
      <c r="G228" s="58">
        <v>4142</v>
      </c>
      <c r="H228" s="58">
        <v>3905</v>
      </c>
    </row>
    <row r="229" spans="1:8" s="59" customFormat="1" x14ac:dyDescent="0.25">
      <c r="A229" s="55" t="s">
        <v>129</v>
      </c>
      <c r="B229" s="57">
        <v>3802.04</v>
      </c>
      <c r="C229" s="57">
        <v>3553.77</v>
      </c>
      <c r="D229" s="55">
        <v>161001423</v>
      </c>
      <c r="E229" s="60">
        <v>45040</v>
      </c>
      <c r="F229" s="58">
        <v>4270</v>
      </c>
      <c r="G229" s="58">
        <v>3628</v>
      </c>
      <c r="H229" s="58">
        <v>3298</v>
      </c>
    </row>
    <row r="230" spans="1:8" s="59" customFormat="1" x14ac:dyDescent="0.25">
      <c r="A230" s="55" t="s">
        <v>119</v>
      </c>
      <c r="B230" s="57">
        <v>3458.8</v>
      </c>
      <c r="C230" s="57">
        <v>3400.81</v>
      </c>
      <c r="D230" s="55">
        <v>161004602</v>
      </c>
      <c r="E230" s="60">
        <v>45040</v>
      </c>
      <c r="F230" s="58">
        <v>2838</v>
      </c>
      <c r="G230" s="58">
        <v>3402</v>
      </c>
      <c r="H230" s="58">
        <v>3099</v>
      </c>
    </row>
    <row r="231" spans="1:8" s="59" customFormat="1" x14ac:dyDescent="0.25">
      <c r="A231" s="55" t="s">
        <v>144</v>
      </c>
      <c r="B231" s="57">
        <v>3273.94</v>
      </c>
      <c r="C231" s="57">
        <v>3315.17</v>
      </c>
      <c r="D231" s="55">
        <v>461001346</v>
      </c>
      <c r="E231" s="60">
        <v>45040</v>
      </c>
      <c r="F231" s="58">
        <v>2950</v>
      </c>
      <c r="G231" s="58">
        <v>3527</v>
      </c>
      <c r="H231" s="58">
        <v>3214</v>
      </c>
    </row>
    <row r="232" spans="1:8" s="59" customFormat="1" x14ac:dyDescent="0.25">
      <c r="A232" s="55" t="s">
        <v>123</v>
      </c>
      <c r="B232" s="57">
        <v>512.17999999999995</v>
      </c>
      <c r="C232" s="57">
        <v>512.17999999999995</v>
      </c>
      <c r="D232" s="55" t="s">
        <v>124</v>
      </c>
      <c r="E232" s="60">
        <v>45040</v>
      </c>
      <c r="F232" s="58">
        <v>3850</v>
      </c>
      <c r="G232" s="58">
        <v>3258</v>
      </c>
      <c r="H232" s="58">
        <v>2938</v>
      </c>
    </row>
    <row r="233" spans="1:8" s="59" customFormat="1" x14ac:dyDescent="0.25">
      <c r="A233" s="55" t="s">
        <v>125</v>
      </c>
      <c r="B233" s="57">
        <v>370.49</v>
      </c>
      <c r="C233" s="57">
        <v>369.45</v>
      </c>
      <c r="D233" s="55" t="s">
        <v>126</v>
      </c>
      <c r="E233" s="60">
        <v>45040</v>
      </c>
      <c r="F233" s="58">
        <v>3902</v>
      </c>
      <c r="G233" s="58">
        <v>2956</v>
      </c>
      <c r="H233" s="58">
        <v>2665</v>
      </c>
    </row>
    <row r="234" spans="1:8" s="59" customFormat="1" x14ac:dyDescent="0.25">
      <c r="A234" s="55" t="s">
        <v>127</v>
      </c>
      <c r="B234" s="57">
        <v>642.67999999999995</v>
      </c>
      <c r="C234" s="57">
        <v>646.84</v>
      </c>
      <c r="D234" s="55" t="s">
        <v>126</v>
      </c>
      <c r="E234" s="60">
        <v>45040</v>
      </c>
      <c r="F234" s="58">
        <v>3884</v>
      </c>
      <c r="G234" s="58">
        <v>2802</v>
      </c>
      <c r="H234" s="58">
        <v>2560</v>
      </c>
    </row>
    <row r="235" spans="1:8" s="59" customFormat="1" x14ac:dyDescent="0.25">
      <c r="A235" s="55" t="s">
        <v>128</v>
      </c>
      <c r="B235" s="57">
        <v>469.92</v>
      </c>
      <c r="C235" s="57">
        <v>471.59</v>
      </c>
      <c r="D235" s="55" t="s">
        <v>126</v>
      </c>
      <c r="E235" s="60">
        <v>45040</v>
      </c>
      <c r="F235" s="58">
        <v>4351</v>
      </c>
      <c r="G235" s="58">
        <v>3612</v>
      </c>
      <c r="H235" s="58">
        <v>3320</v>
      </c>
    </row>
    <row r="236" spans="1:8" s="59" customFormat="1" x14ac:dyDescent="0.25">
      <c r="A236" s="55" t="s">
        <v>138</v>
      </c>
      <c r="B236" s="57">
        <v>332.71</v>
      </c>
      <c r="C236" s="57">
        <v>332.71</v>
      </c>
      <c r="D236" s="55" t="s">
        <v>139</v>
      </c>
      <c r="E236" s="60">
        <v>45040</v>
      </c>
      <c r="F236" s="58">
        <v>3947</v>
      </c>
      <c r="G236" s="58">
        <v>3415</v>
      </c>
      <c r="H236" s="58">
        <v>3161</v>
      </c>
    </row>
    <row r="237" spans="1:8" s="59" customFormat="1" x14ac:dyDescent="0.25">
      <c r="A237" s="55" t="s">
        <v>129</v>
      </c>
      <c r="B237" s="57">
        <v>4194.5</v>
      </c>
      <c r="C237" s="57">
        <v>3917.14</v>
      </c>
      <c r="D237" s="55">
        <v>161001424</v>
      </c>
      <c r="E237" s="60">
        <v>45041</v>
      </c>
      <c r="F237" s="58">
        <v>4703</v>
      </c>
      <c r="G237" s="58">
        <v>3267</v>
      </c>
      <c r="H237" s="58">
        <v>3082</v>
      </c>
    </row>
    <row r="238" spans="1:8" s="59" customFormat="1" x14ac:dyDescent="0.25">
      <c r="A238" s="55" t="s">
        <v>130</v>
      </c>
      <c r="B238" s="57">
        <v>2892.21</v>
      </c>
      <c r="C238" s="57">
        <v>2816.68</v>
      </c>
      <c r="D238" s="55">
        <v>162005851</v>
      </c>
      <c r="E238" s="60">
        <v>45041</v>
      </c>
      <c r="F238" s="58">
        <v>3695</v>
      </c>
      <c r="G238" s="58">
        <v>3248</v>
      </c>
      <c r="H238" s="58">
        <v>3036</v>
      </c>
    </row>
    <row r="239" spans="1:8" s="59" customFormat="1" x14ac:dyDescent="0.25">
      <c r="A239" s="55" t="s">
        <v>123</v>
      </c>
      <c r="B239" s="57">
        <v>454.57</v>
      </c>
      <c r="C239" s="57">
        <v>454.57</v>
      </c>
      <c r="D239" s="55" t="s">
        <v>124</v>
      </c>
      <c r="E239" s="60">
        <v>45041</v>
      </c>
      <c r="F239" s="58">
        <v>3850</v>
      </c>
      <c r="G239" s="58">
        <v>3258</v>
      </c>
      <c r="H239" s="58">
        <v>2938</v>
      </c>
    </row>
    <row r="240" spans="1:8" s="59" customFormat="1" x14ac:dyDescent="0.25">
      <c r="A240" s="55" t="s">
        <v>125</v>
      </c>
      <c r="B240" s="57">
        <v>201.81</v>
      </c>
      <c r="C240" s="57">
        <v>202.14</v>
      </c>
      <c r="D240" s="55" t="s">
        <v>126</v>
      </c>
      <c r="E240" s="60">
        <v>45041</v>
      </c>
      <c r="F240" s="58">
        <v>3953</v>
      </c>
      <c r="G240" s="58">
        <v>3667</v>
      </c>
      <c r="H240" s="58">
        <v>3370</v>
      </c>
    </row>
    <row r="241" spans="1:8" s="59" customFormat="1" x14ac:dyDescent="0.25">
      <c r="A241" s="55" t="s">
        <v>127</v>
      </c>
      <c r="B241" s="57">
        <v>176.47</v>
      </c>
      <c r="C241" s="57">
        <v>177.61</v>
      </c>
      <c r="D241" s="55" t="s">
        <v>126</v>
      </c>
      <c r="E241" s="60">
        <v>45041</v>
      </c>
      <c r="F241" s="58">
        <v>4212</v>
      </c>
      <c r="G241" s="58">
        <v>4145</v>
      </c>
      <c r="H241" s="58">
        <v>3970</v>
      </c>
    </row>
    <row r="242" spans="1:8" s="59" customFormat="1" x14ac:dyDescent="0.25">
      <c r="A242" s="55" t="s">
        <v>127</v>
      </c>
      <c r="B242" s="57">
        <v>682</v>
      </c>
      <c r="C242" s="57">
        <v>686.57</v>
      </c>
      <c r="D242" s="55" t="s">
        <v>126</v>
      </c>
      <c r="E242" s="60">
        <v>45041</v>
      </c>
      <c r="F242" s="58">
        <v>4212</v>
      </c>
      <c r="G242" s="58">
        <v>4145</v>
      </c>
      <c r="H242" s="58">
        <v>3970</v>
      </c>
    </row>
    <row r="243" spans="1:8" s="59" customFormat="1" x14ac:dyDescent="0.25">
      <c r="A243" s="55" t="s">
        <v>128</v>
      </c>
      <c r="B243" s="57">
        <v>484.14</v>
      </c>
      <c r="C243" s="57">
        <v>484.75</v>
      </c>
      <c r="D243" s="55" t="s">
        <v>126</v>
      </c>
      <c r="E243" s="60">
        <v>45041</v>
      </c>
      <c r="F243" s="58">
        <v>4602</v>
      </c>
      <c r="G243" s="58">
        <v>3495</v>
      </c>
      <c r="H243" s="58">
        <v>3293</v>
      </c>
    </row>
    <row r="244" spans="1:8" s="59" customFormat="1" x14ac:dyDescent="0.25">
      <c r="A244" s="55" t="s">
        <v>138</v>
      </c>
      <c r="B244" s="57">
        <v>391.52</v>
      </c>
      <c r="C244" s="57">
        <v>391.52</v>
      </c>
      <c r="D244" s="55" t="s">
        <v>139</v>
      </c>
      <c r="E244" s="60">
        <v>45041</v>
      </c>
      <c r="F244" s="58">
        <v>4141</v>
      </c>
      <c r="G244" s="58">
        <v>3479</v>
      </c>
      <c r="H244" s="58">
        <v>3166</v>
      </c>
    </row>
    <row r="245" spans="1:8" s="59" customFormat="1" x14ac:dyDescent="0.25">
      <c r="A245" s="55" t="s">
        <v>129</v>
      </c>
      <c r="B245" s="57">
        <v>4026.24</v>
      </c>
      <c r="C245" s="57">
        <v>3728.45</v>
      </c>
      <c r="D245" s="55">
        <v>161001425</v>
      </c>
      <c r="E245" s="60">
        <v>45042</v>
      </c>
      <c r="F245" s="58">
        <v>4200</v>
      </c>
      <c r="G245" s="58">
        <v>3320</v>
      </c>
      <c r="H245" s="58">
        <v>2982</v>
      </c>
    </row>
    <row r="246" spans="1:8" s="59" customFormat="1" x14ac:dyDescent="0.25">
      <c r="A246" s="55" t="s">
        <v>140</v>
      </c>
      <c r="B246" s="57">
        <v>3876.2</v>
      </c>
      <c r="C246" s="57">
        <v>3894.95</v>
      </c>
      <c r="D246" s="55">
        <v>161002119</v>
      </c>
      <c r="E246" s="60">
        <v>45042</v>
      </c>
      <c r="F246" s="58">
        <v>2756</v>
      </c>
      <c r="G246" s="58">
        <v>3700</v>
      </c>
      <c r="H246" s="58">
        <v>3368</v>
      </c>
    </row>
    <row r="247" spans="1:8" s="59" customFormat="1" x14ac:dyDescent="0.25">
      <c r="A247" s="55" t="s">
        <v>130</v>
      </c>
      <c r="B247" s="57">
        <v>3900.9</v>
      </c>
      <c r="C247" s="57">
        <v>3738.33</v>
      </c>
      <c r="D247" s="55">
        <v>162005861</v>
      </c>
      <c r="E247" s="60">
        <v>45042</v>
      </c>
      <c r="F247" s="58">
        <v>3875</v>
      </c>
      <c r="G247" s="58">
        <v>3716</v>
      </c>
      <c r="H247" s="58">
        <v>3370</v>
      </c>
    </row>
    <row r="248" spans="1:8" s="59" customFormat="1" x14ac:dyDescent="0.25">
      <c r="A248" s="55" t="s">
        <v>123</v>
      </c>
      <c r="B248" s="57">
        <v>315.31</v>
      </c>
      <c r="C248" s="57">
        <v>315.31</v>
      </c>
      <c r="D248" s="55" t="s">
        <v>124</v>
      </c>
      <c r="E248" s="60">
        <v>45042</v>
      </c>
      <c r="F248" s="58">
        <v>3850</v>
      </c>
      <c r="G248" s="58">
        <v>3258</v>
      </c>
      <c r="H248" s="58">
        <v>2938</v>
      </c>
    </row>
    <row r="249" spans="1:8" s="59" customFormat="1" x14ac:dyDescent="0.25">
      <c r="A249" s="55" t="s">
        <v>125</v>
      </c>
      <c r="B249" s="57">
        <v>191.27</v>
      </c>
      <c r="C249" s="57">
        <v>191.33</v>
      </c>
      <c r="D249" s="55" t="s">
        <v>126</v>
      </c>
      <c r="E249" s="60">
        <v>45042</v>
      </c>
      <c r="F249" s="58">
        <v>3903</v>
      </c>
      <c r="G249" s="58">
        <v>2263</v>
      </c>
      <c r="H249" s="58">
        <v>2031</v>
      </c>
    </row>
    <row r="250" spans="1:8" s="59" customFormat="1" x14ac:dyDescent="0.25">
      <c r="A250" s="55" t="s">
        <v>127</v>
      </c>
      <c r="B250" s="57">
        <v>149.94999999999999</v>
      </c>
      <c r="C250" s="57">
        <v>151.01</v>
      </c>
      <c r="D250" s="55" t="s">
        <v>126</v>
      </c>
      <c r="E250" s="60">
        <v>45042</v>
      </c>
      <c r="F250" s="58">
        <v>4182</v>
      </c>
      <c r="G250" s="58">
        <v>3243</v>
      </c>
      <c r="H250" s="58">
        <v>2940</v>
      </c>
    </row>
    <row r="251" spans="1:8" s="59" customFormat="1" x14ac:dyDescent="0.25">
      <c r="A251" s="55" t="s">
        <v>127</v>
      </c>
      <c r="B251" s="57">
        <v>513.41</v>
      </c>
      <c r="C251" s="57">
        <v>516.22</v>
      </c>
      <c r="D251" s="55" t="s">
        <v>126</v>
      </c>
      <c r="E251" s="60">
        <v>45042</v>
      </c>
      <c r="F251" s="58">
        <v>4182</v>
      </c>
      <c r="G251" s="58">
        <v>3243</v>
      </c>
      <c r="H251" s="58">
        <v>2940</v>
      </c>
    </row>
    <row r="252" spans="1:8" s="59" customFormat="1" x14ac:dyDescent="0.25">
      <c r="A252" s="55" t="s">
        <v>128</v>
      </c>
      <c r="B252" s="57">
        <v>273.18</v>
      </c>
      <c r="C252" s="57">
        <v>273.58</v>
      </c>
      <c r="D252" s="55" t="s">
        <v>126</v>
      </c>
      <c r="E252" s="60">
        <v>45042</v>
      </c>
      <c r="F252" s="58">
        <v>4222</v>
      </c>
      <c r="G252" s="58">
        <v>3142</v>
      </c>
      <c r="H252" s="58">
        <v>2879</v>
      </c>
    </row>
    <row r="253" spans="1:8" s="59" customFormat="1" x14ac:dyDescent="0.25">
      <c r="A253" s="55" t="s">
        <v>128</v>
      </c>
      <c r="B253" s="57">
        <v>472.63</v>
      </c>
      <c r="C253" s="57">
        <v>474.28</v>
      </c>
      <c r="D253" s="55" t="s">
        <v>126</v>
      </c>
      <c r="E253" s="60">
        <v>45042</v>
      </c>
      <c r="F253" s="58">
        <v>4222</v>
      </c>
      <c r="G253" s="58">
        <v>3142</v>
      </c>
      <c r="H253" s="58">
        <v>2879</v>
      </c>
    </row>
    <row r="254" spans="1:8" s="59" customFormat="1" x14ac:dyDescent="0.25">
      <c r="A254" s="55" t="s">
        <v>138</v>
      </c>
      <c r="B254" s="57">
        <v>338.87</v>
      </c>
      <c r="C254" s="57">
        <v>338.87</v>
      </c>
      <c r="D254" s="55" t="s">
        <v>139</v>
      </c>
      <c r="E254" s="60">
        <v>45042</v>
      </c>
      <c r="F254" s="58">
        <v>4024</v>
      </c>
      <c r="G254" s="58">
        <v>3006</v>
      </c>
      <c r="H254" s="58">
        <v>2763</v>
      </c>
    </row>
    <row r="255" spans="1:8" s="59" customFormat="1" x14ac:dyDescent="0.25">
      <c r="A255" s="55" t="s">
        <v>129</v>
      </c>
      <c r="B255" s="57">
        <v>3583.86</v>
      </c>
      <c r="C255" s="57">
        <v>3349.99</v>
      </c>
      <c r="D255" s="55">
        <v>161001426</v>
      </c>
      <c r="E255" s="60">
        <v>45043</v>
      </c>
      <c r="F255" s="58">
        <v>4277</v>
      </c>
      <c r="G255" s="58">
        <v>3954</v>
      </c>
      <c r="H255" s="58">
        <v>3638</v>
      </c>
    </row>
    <row r="256" spans="1:8" s="59" customFormat="1" x14ac:dyDescent="0.25">
      <c r="A256" s="55" t="s">
        <v>135</v>
      </c>
      <c r="B256" s="57">
        <v>3833.58</v>
      </c>
      <c r="C256" s="57">
        <v>3746.35</v>
      </c>
      <c r="D256" s="55">
        <v>161002177</v>
      </c>
      <c r="E256" s="60">
        <v>45043</v>
      </c>
      <c r="F256" s="58">
        <v>3746</v>
      </c>
      <c r="G256" s="58">
        <v>3464</v>
      </c>
      <c r="H256" s="58">
        <v>3212</v>
      </c>
    </row>
    <row r="257" spans="1:8" s="59" customFormat="1" x14ac:dyDescent="0.25">
      <c r="A257" s="55" t="s">
        <v>135</v>
      </c>
      <c r="B257" s="57">
        <v>3814.92</v>
      </c>
      <c r="C257" s="57">
        <v>3772.2</v>
      </c>
      <c r="D257" s="55">
        <v>161002178</v>
      </c>
      <c r="E257" s="60">
        <v>45043</v>
      </c>
      <c r="F257" s="58">
        <v>3385</v>
      </c>
      <c r="G257" s="58">
        <v>3497</v>
      </c>
      <c r="H257" s="58">
        <v>3177</v>
      </c>
    </row>
    <row r="258" spans="1:8" s="59" customFormat="1" x14ac:dyDescent="0.25">
      <c r="A258" s="55" t="s">
        <v>132</v>
      </c>
      <c r="B258" s="57">
        <v>3713.81</v>
      </c>
      <c r="C258" s="57">
        <v>3750.35</v>
      </c>
      <c r="D258" s="55">
        <v>162000071</v>
      </c>
      <c r="E258" s="60">
        <v>45043</v>
      </c>
      <c r="F258" s="58">
        <v>3550</v>
      </c>
      <c r="G258" s="58">
        <v>3810</v>
      </c>
      <c r="H258" s="58">
        <v>3461</v>
      </c>
    </row>
    <row r="259" spans="1:8" s="59" customFormat="1" x14ac:dyDescent="0.25">
      <c r="A259" s="55" t="s">
        <v>123</v>
      </c>
      <c r="B259" s="57">
        <v>1125.28</v>
      </c>
      <c r="C259" s="57">
        <v>1125.28</v>
      </c>
      <c r="D259" s="55" t="s">
        <v>124</v>
      </c>
      <c r="E259" s="60">
        <v>45043</v>
      </c>
      <c r="F259" s="58">
        <v>3850</v>
      </c>
      <c r="G259" s="58">
        <v>3258</v>
      </c>
      <c r="H259" s="58">
        <v>2938</v>
      </c>
    </row>
    <row r="260" spans="1:8" s="59" customFormat="1" x14ac:dyDescent="0.25">
      <c r="A260" s="55" t="s">
        <v>125</v>
      </c>
      <c r="B260" s="57">
        <v>179.72</v>
      </c>
      <c r="C260" s="57">
        <v>179.73</v>
      </c>
      <c r="D260" s="55" t="s">
        <v>126</v>
      </c>
      <c r="E260" s="60">
        <v>45043</v>
      </c>
      <c r="F260" s="58">
        <v>3856</v>
      </c>
      <c r="G260" s="58">
        <v>4096</v>
      </c>
      <c r="H260" s="58">
        <v>3808</v>
      </c>
    </row>
    <row r="261" spans="1:8" s="59" customFormat="1" x14ac:dyDescent="0.25">
      <c r="A261" s="55" t="s">
        <v>127</v>
      </c>
      <c r="B261" s="57">
        <v>390.66</v>
      </c>
      <c r="C261" s="57">
        <v>392.23</v>
      </c>
      <c r="D261" s="55" t="s">
        <v>126</v>
      </c>
      <c r="E261" s="60">
        <v>45043</v>
      </c>
      <c r="F261" s="58">
        <v>3978</v>
      </c>
      <c r="G261" s="58">
        <v>4312</v>
      </c>
      <c r="H261" s="58">
        <v>3936</v>
      </c>
    </row>
    <row r="262" spans="1:8" s="59" customFormat="1" x14ac:dyDescent="0.25">
      <c r="A262" s="55" t="s">
        <v>127</v>
      </c>
      <c r="B262" s="57">
        <v>627.16</v>
      </c>
      <c r="C262" s="57">
        <v>629.76</v>
      </c>
      <c r="D262" s="55" t="s">
        <v>126</v>
      </c>
      <c r="E262" s="60">
        <v>45043</v>
      </c>
      <c r="F262" s="58">
        <v>3978</v>
      </c>
      <c r="G262" s="58">
        <v>4312</v>
      </c>
      <c r="H262" s="58">
        <v>3936</v>
      </c>
    </row>
    <row r="263" spans="1:8" s="59" customFormat="1" x14ac:dyDescent="0.25">
      <c r="A263" s="55" t="s">
        <v>128</v>
      </c>
      <c r="B263" s="57">
        <v>161.65</v>
      </c>
      <c r="C263" s="57">
        <v>162.15</v>
      </c>
      <c r="D263" s="55" t="s">
        <v>126</v>
      </c>
      <c r="E263" s="60">
        <v>45043</v>
      </c>
      <c r="F263" s="58">
        <v>4438</v>
      </c>
      <c r="G263" s="58">
        <v>3638</v>
      </c>
      <c r="H263" s="58">
        <v>3329</v>
      </c>
    </row>
    <row r="264" spans="1:8" s="59" customFormat="1" x14ac:dyDescent="0.25">
      <c r="A264" s="55" t="s">
        <v>128</v>
      </c>
      <c r="B264" s="57">
        <v>331.83</v>
      </c>
      <c r="C264" s="57">
        <v>331.74</v>
      </c>
      <c r="D264" s="55" t="s">
        <v>126</v>
      </c>
      <c r="E264" s="60">
        <v>45043</v>
      </c>
      <c r="F264" s="58">
        <v>4438</v>
      </c>
      <c r="G264" s="58">
        <v>3638</v>
      </c>
      <c r="H264" s="58">
        <v>3329</v>
      </c>
    </row>
    <row r="265" spans="1:8" s="59" customFormat="1" x14ac:dyDescent="0.25">
      <c r="A265" s="55" t="s">
        <v>138</v>
      </c>
      <c r="B265" s="57">
        <v>433.31</v>
      </c>
      <c r="C265" s="57">
        <v>433.31</v>
      </c>
      <c r="D265" s="55" t="s">
        <v>139</v>
      </c>
      <c r="E265" s="60">
        <v>45043</v>
      </c>
      <c r="F265" s="58">
        <v>3988</v>
      </c>
      <c r="G265" s="58">
        <v>3958</v>
      </c>
      <c r="H265" s="58">
        <v>3682</v>
      </c>
    </row>
    <row r="266" spans="1:8" s="59" customFormat="1" x14ac:dyDescent="0.25">
      <c r="A266" s="55" t="s">
        <v>129</v>
      </c>
      <c r="B266" s="57">
        <v>4123.76</v>
      </c>
      <c r="C266" s="57">
        <v>3748.07</v>
      </c>
      <c r="D266" s="55">
        <v>161001427</v>
      </c>
      <c r="E266" s="60">
        <v>45044</v>
      </c>
      <c r="F266" s="58">
        <v>4538</v>
      </c>
      <c r="G266" s="58">
        <v>3820</v>
      </c>
      <c r="H266" s="58">
        <v>3478</v>
      </c>
    </row>
    <row r="267" spans="1:8" s="59" customFormat="1" x14ac:dyDescent="0.25">
      <c r="A267" s="55" t="s">
        <v>133</v>
      </c>
      <c r="B267" s="57">
        <v>3780.56</v>
      </c>
      <c r="C267" s="57">
        <v>3780.56</v>
      </c>
      <c r="D267" s="55">
        <v>461000005</v>
      </c>
      <c r="E267" s="60">
        <v>45044</v>
      </c>
      <c r="F267" s="58">
        <v>3927</v>
      </c>
      <c r="G267" s="58">
        <v>4824</v>
      </c>
      <c r="H267" s="58">
        <v>4522</v>
      </c>
    </row>
    <row r="268" spans="1:8" s="59" customFormat="1" x14ac:dyDescent="0.25">
      <c r="A268" s="55" t="s">
        <v>123</v>
      </c>
      <c r="B268" s="57">
        <v>544.92999999999995</v>
      </c>
      <c r="C268" s="57">
        <v>544.92999999999995</v>
      </c>
      <c r="D268" s="55" t="s">
        <v>124</v>
      </c>
      <c r="E268" s="60">
        <v>45044</v>
      </c>
      <c r="F268" s="58">
        <v>3850</v>
      </c>
      <c r="G268" s="58">
        <v>3258</v>
      </c>
      <c r="H268" s="58">
        <v>2938</v>
      </c>
    </row>
    <row r="269" spans="1:8" s="59" customFormat="1" x14ac:dyDescent="0.25">
      <c r="A269" s="55" t="s">
        <v>125</v>
      </c>
      <c r="B269" s="57">
        <v>180.89</v>
      </c>
      <c r="C269" s="57">
        <v>180.96</v>
      </c>
      <c r="D269" s="55" t="s">
        <v>126</v>
      </c>
      <c r="E269" s="60">
        <v>45044</v>
      </c>
      <c r="F269" s="58">
        <v>3891</v>
      </c>
      <c r="G269" s="58">
        <v>2633</v>
      </c>
      <c r="H269" s="58">
        <v>2418</v>
      </c>
    </row>
    <row r="270" spans="1:8" s="59" customFormat="1" x14ac:dyDescent="0.25">
      <c r="A270" s="55" t="s">
        <v>127</v>
      </c>
      <c r="B270" s="57">
        <v>354.23</v>
      </c>
      <c r="C270" s="57">
        <v>354.47</v>
      </c>
      <c r="D270" s="55" t="s">
        <v>126</v>
      </c>
      <c r="E270" s="60">
        <v>45044</v>
      </c>
      <c r="F270" s="58">
        <v>3785</v>
      </c>
      <c r="G270" s="58">
        <v>2952</v>
      </c>
      <c r="H270" s="58">
        <v>2659</v>
      </c>
    </row>
    <row r="271" spans="1:8" s="59" customFormat="1" x14ac:dyDescent="0.25">
      <c r="A271" s="55" t="s">
        <v>127</v>
      </c>
      <c r="B271" s="57">
        <v>469.31</v>
      </c>
      <c r="C271" s="57">
        <v>469.7</v>
      </c>
      <c r="D271" s="55" t="s">
        <v>126</v>
      </c>
      <c r="E271" s="60">
        <v>45044</v>
      </c>
      <c r="F271" s="58">
        <v>3785</v>
      </c>
      <c r="G271" s="58">
        <v>2952</v>
      </c>
      <c r="H271" s="58">
        <v>2659</v>
      </c>
    </row>
    <row r="272" spans="1:8" s="59" customFormat="1" x14ac:dyDescent="0.25">
      <c r="A272" s="55" t="s">
        <v>128</v>
      </c>
      <c r="B272" s="57">
        <v>196.54</v>
      </c>
      <c r="C272" s="57">
        <v>196.26</v>
      </c>
      <c r="D272" s="55" t="s">
        <v>126</v>
      </c>
      <c r="E272" s="60">
        <v>45044</v>
      </c>
      <c r="F272" s="58">
        <v>4149</v>
      </c>
      <c r="G272" s="58">
        <v>3788</v>
      </c>
      <c r="H272" s="58">
        <v>3561</v>
      </c>
    </row>
    <row r="273" spans="1:8" s="59" customFormat="1" x14ac:dyDescent="0.25">
      <c r="A273" s="55" t="s">
        <v>128</v>
      </c>
      <c r="B273" s="57">
        <v>765.93</v>
      </c>
      <c r="C273" s="57">
        <v>765.09</v>
      </c>
      <c r="D273" s="55" t="s">
        <v>126</v>
      </c>
      <c r="E273" s="60">
        <v>45044</v>
      </c>
      <c r="F273" s="58">
        <v>4149</v>
      </c>
      <c r="G273" s="58">
        <v>3788</v>
      </c>
      <c r="H273" s="58">
        <v>3561</v>
      </c>
    </row>
    <row r="274" spans="1:8" s="59" customFormat="1" x14ac:dyDescent="0.25">
      <c r="A274" s="55" t="s">
        <v>123</v>
      </c>
      <c r="B274" s="57">
        <v>172.25</v>
      </c>
      <c r="C274" s="57">
        <v>172.25</v>
      </c>
      <c r="D274" s="55" t="s">
        <v>124</v>
      </c>
      <c r="E274" s="60">
        <v>45045</v>
      </c>
      <c r="F274" s="58">
        <v>3850</v>
      </c>
      <c r="G274" s="58">
        <v>3258</v>
      </c>
      <c r="H274" s="58">
        <v>2938</v>
      </c>
    </row>
    <row r="275" spans="1:8" s="59" customFormat="1" x14ac:dyDescent="0.25">
      <c r="A275" s="55" t="s">
        <v>125</v>
      </c>
      <c r="B275" s="57">
        <v>179.49</v>
      </c>
      <c r="C275" s="57">
        <v>180.02</v>
      </c>
      <c r="D275" s="55" t="s">
        <v>126</v>
      </c>
      <c r="E275" s="60">
        <v>45045</v>
      </c>
      <c r="F275" s="58">
        <v>3880</v>
      </c>
      <c r="G275" s="58">
        <v>3216</v>
      </c>
      <c r="H275" s="58">
        <v>2899</v>
      </c>
    </row>
    <row r="276" spans="1:8" s="59" customFormat="1" x14ac:dyDescent="0.25">
      <c r="A276" s="55" t="s">
        <v>127</v>
      </c>
      <c r="B276" s="57">
        <v>341.14</v>
      </c>
      <c r="C276" s="57">
        <v>341.3</v>
      </c>
      <c r="D276" s="55" t="s">
        <v>126</v>
      </c>
      <c r="E276" s="60">
        <v>45045</v>
      </c>
      <c r="F276" s="58">
        <v>3911</v>
      </c>
      <c r="G276" s="58">
        <v>4579</v>
      </c>
      <c r="H276" s="58">
        <v>4290</v>
      </c>
    </row>
    <row r="277" spans="1:8" s="59" customFormat="1" x14ac:dyDescent="0.25">
      <c r="A277" s="55" t="s">
        <v>127</v>
      </c>
      <c r="B277" s="57">
        <v>628.54999999999995</v>
      </c>
      <c r="C277" s="57">
        <v>628.96</v>
      </c>
      <c r="D277" s="55" t="s">
        <v>126</v>
      </c>
      <c r="E277" s="60">
        <v>45045</v>
      </c>
      <c r="F277" s="58">
        <v>3911</v>
      </c>
      <c r="G277" s="58">
        <v>4579</v>
      </c>
      <c r="H277" s="58">
        <v>4290</v>
      </c>
    </row>
    <row r="278" spans="1:8" s="59" customFormat="1" x14ac:dyDescent="0.25">
      <c r="A278" s="55" t="s">
        <v>128</v>
      </c>
      <c r="B278" s="57">
        <v>334.29</v>
      </c>
      <c r="C278" s="57">
        <v>334.69</v>
      </c>
      <c r="D278" s="55" t="s">
        <v>126</v>
      </c>
      <c r="E278" s="60">
        <v>45045</v>
      </c>
      <c r="F278" s="58">
        <v>4465</v>
      </c>
      <c r="G278" s="58">
        <v>3831</v>
      </c>
      <c r="H278" s="58">
        <v>3467</v>
      </c>
    </row>
    <row r="279" spans="1:8" s="59" customFormat="1" x14ac:dyDescent="0.25">
      <c r="A279" s="55" t="s">
        <v>128</v>
      </c>
      <c r="B279" s="57">
        <v>541</v>
      </c>
      <c r="C279" s="57">
        <v>542.34</v>
      </c>
      <c r="D279" s="55" t="s">
        <v>126</v>
      </c>
      <c r="E279" s="60">
        <v>45045</v>
      </c>
      <c r="F279" s="58">
        <v>4465</v>
      </c>
      <c r="G279" s="58">
        <v>3831</v>
      </c>
      <c r="H279" s="58">
        <v>3467</v>
      </c>
    </row>
    <row r="280" spans="1:8" s="59" customFormat="1" x14ac:dyDescent="0.25">
      <c r="A280" s="55" t="s">
        <v>138</v>
      </c>
      <c r="B280" s="57">
        <v>196.29</v>
      </c>
      <c r="C280" s="57">
        <v>196.29</v>
      </c>
      <c r="D280" s="55" t="s">
        <v>139</v>
      </c>
      <c r="E280" s="60">
        <v>45045</v>
      </c>
      <c r="F280" s="58">
        <v>4750</v>
      </c>
      <c r="G280" s="58">
        <v>3779</v>
      </c>
      <c r="H280" s="58">
        <v>3386</v>
      </c>
    </row>
    <row r="281" spans="1:8" s="59" customFormat="1" x14ac:dyDescent="0.25">
      <c r="A281" s="55" t="s">
        <v>129</v>
      </c>
      <c r="B281" s="57">
        <v>3741.66</v>
      </c>
      <c r="C281" s="57">
        <v>3516.2</v>
      </c>
      <c r="D281" s="55">
        <v>161001428</v>
      </c>
      <c r="E281" s="60">
        <v>45046</v>
      </c>
      <c r="F281" s="58">
        <v>4363</v>
      </c>
      <c r="G281" s="58">
        <v>3905</v>
      </c>
      <c r="H281" s="58">
        <v>3587</v>
      </c>
    </row>
    <row r="282" spans="1:8" s="59" customFormat="1" x14ac:dyDescent="0.25">
      <c r="A282" s="55" t="s">
        <v>123</v>
      </c>
      <c r="B282" s="57">
        <v>30.52</v>
      </c>
      <c r="C282" s="57">
        <v>30.52</v>
      </c>
      <c r="D282" s="55" t="s">
        <v>124</v>
      </c>
      <c r="E282" s="60">
        <v>45046</v>
      </c>
      <c r="F282" s="58">
        <v>3850</v>
      </c>
      <c r="G282" s="58">
        <v>3258</v>
      </c>
      <c r="H282" s="58">
        <v>2938</v>
      </c>
    </row>
    <row r="283" spans="1:8" s="59" customFormat="1" x14ac:dyDescent="0.25">
      <c r="A283" s="55" t="s">
        <v>125</v>
      </c>
      <c r="B283" s="57">
        <v>61.01</v>
      </c>
      <c r="C283" s="57">
        <v>61.37</v>
      </c>
      <c r="D283" s="55" t="s">
        <v>126</v>
      </c>
      <c r="E283" s="60">
        <v>45046</v>
      </c>
      <c r="F283" s="58">
        <v>3869</v>
      </c>
      <c r="G283" s="58">
        <v>3324</v>
      </c>
      <c r="H283" s="58">
        <v>3054</v>
      </c>
    </row>
    <row r="284" spans="1:8" s="59" customFormat="1" x14ac:dyDescent="0.25">
      <c r="A284" s="55" t="s">
        <v>127</v>
      </c>
      <c r="B284" s="57">
        <v>26.94</v>
      </c>
      <c r="C284" s="57">
        <v>26.92</v>
      </c>
      <c r="D284" s="55" t="s">
        <v>126</v>
      </c>
      <c r="E284" s="60">
        <v>45046</v>
      </c>
      <c r="F284" s="58">
        <v>5041</v>
      </c>
      <c r="G284" s="58">
        <v>4462</v>
      </c>
      <c r="H284" s="58">
        <v>4129</v>
      </c>
    </row>
    <row r="285" spans="1:8" s="59" customFormat="1" x14ac:dyDescent="0.25">
      <c r="A285" s="55" t="s">
        <v>128</v>
      </c>
      <c r="B285" s="57">
        <v>287.58</v>
      </c>
      <c r="C285" s="57">
        <v>288.64</v>
      </c>
      <c r="D285" s="55" t="s">
        <v>126</v>
      </c>
      <c r="E285" s="60">
        <v>45046</v>
      </c>
      <c r="F285" s="58">
        <v>4446</v>
      </c>
      <c r="G285" s="58">
        <v>3887</v>
      </c>
      <c r="H285" s="58">
        <v>3586</v>
      </c>
    </row>
    <row r="286" spans="1:8" s="59" customFormat="1" x14ac:dyDescent="0.25">
      <c r="A286" s="55" t="s">
        <v>128</v>
      </c>
      <c r="B286" s="57">
        <v>541.51</v>
      </c>
      <c r="C286" s="57">
        <v>543.41</v>
      </c>
      <c r="D286" s="55" t="s">
        <v>126</v>
      </c>
      <c r="E286" s="60">
        <v>45046</v>
      </c>
      <c r="F286" s="58">
        <v>4446</v>
      </c>
      <c r="G286" s="58">
        <v>3887</v>
      </c>
      <c r="H286" s="58">
        <v>3586</v>
      </c>
    </row>
    <row r="287" spans="1:8" s="59" customFormat="1" x14ac:dyDescent="0.25">
      <c r="A287" s="55" t="s">
        <v>138</v>
      </c>
      <c r="B287" s="57">
        <v>432.1</v>
      </c>
      <c r="C287" s="57">
        <v>432.1</v>
      </c>
      <c r="D287" s="55" t="s">
        <v>139</v>
      </c>
      <c r="E287" s="60">
        <v>45046</v>
      </c>
      <c r="F287" s="58">
        <v>3420</v>
      </c>
      <c r="G287" s="58">
        <v>4882</v>
      </c>
      <c r="H287" s="58">
        <v>4540</v>
      </c>
    </row>
    <row r="288" spans="1:8" s="64" customFormat="1" x14ac:dyDescent="0.25">
      <c r="A288" s="61" t="s">
        <v>145</v>
      </c>
      <c r="B288" s="62" t="s">
        <v>115</v>
      </c>
      <c r="C288" s="63">
        <f>SUM(C2:C287)</f>
        <v>725221.01999999955</v>
      </c>
      <c r="D288" s="62" t="s">
        <v>115</v>
      </c>
      <c r="E288" s="62" t="s">
        <v>115</v>
      </c>
      <c r="F288" s="61">
        <f>SUMPRODUCT($C$2:$C$287,F2:F287)/$C$288</f>
        <v>3981.953251892784</v>
      </c>
      <c r="G288" s="61">
        <f>ROUND(SUMPRODUCT($C$2:$C$287,G2:G287)/$C$288,0)</f>
        <v>3671</v>
      </c>
      <c r="H288" s="61">
        <f>SUMPRODUCT($C$2:$C$287,H2:H287)/$C$288</f>
        <v>3367.1387783961391</v>
      </c>
    </row>
    <row r="289" spans="1:42" s="67" customFormat="1" x14ac:dyDescent="0.25">
      <c r="A289" s="65"/>
      <c r="B289" s="65"/>
      <c r="C289" s="66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  <c r="AJ289" s="65"/>
      <c r="AK289" s="65"/>
      <c r="AL289" s="65"/>
      <c r="AM289" s="65"/>
      <c r="AN289" s="65"/>
      <c r="AO289" s="65"/>
      <c r="AP289" s="65"/>
    </row>
  </sheetData>
  <autoFilter ref="A1:H287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view="pageBreakPreview" zoomScaleSheetLayoutView="100" workbookViewId="0">
      <pane ySplit="1" topLeftCell="A61" activePane="bottomLeft" state="frozen"/>
      <selection activeCell="D29" sqref="D29"/>
      <selection pane="bottomLeft" activeCell="D29" sqref="D29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146</v>
      </c>
      <c r="B2" s="56" t="s">
        <v>115</v>
      </c>
      <c r="C2" s="57">
        <v>49332.869999999995</v>
      </c>
      <c r="D2" s="56" t="s">
        <v>115</v>
      </c>
      <c r="E2" s="56" t="s">
        <v>115</v>
      </c>
      <c r="F2" s="58">
        <v>3850</v>
      </c>
      <c r="G2" s="58">
        <v>4401</v>
      </c>
      <c r="H2" s="58">
        <v>3925</v>
      </c>
    </row>
    <row r="3" spans="1:8" s="59" customFormat="1" x14ac:dyDescent="0.25">
      <c r="A3" s="55" t="s">
        <v>147</v>
      </c>
      <c r="B3" s="57">
        <v>3202.14</v>
      </c>
      <c r="C3" s="57">
        <v>3202.14</v>
      </c>
      <c r="D3" s="55">
        <v>161000518</v>
      </c>
      <c r="E3" s="60">
        <v>45015</v>
      </c>
      <c r="F3" s="58">
        <v>3896</v>
      </c>
      <c r="G3" s="58">
        <v>4520</v>
      </c>
      <c r="H3" s="58">
        <v>4021</v>
      </c>
    </row>
    <row r="4" spans="1:8" s="59" customFormat="1" x14ac:dyDescent="0.25">
      <c r="A4" s="55" t="s">
        <v>147</v>
      </c>
      <c r="B4" s="57">
        <v>3395.94</v>
      </c>
      <c r="C4" s="57">
        <v>3395.94</v>
      </c>
      <c r="D4" s="55">
        <v>161010432</v>
      </c>
      <c r="E4" s="60">
        <v>45015</v>
      </c>
      <c r="F4" s="58">
        <v>3986</v>
      </c>
      <c r="G4" s="58">
        <v>4541</v>
      </c>
      <c r="H4" s="58">
        <v>4049</v>
      </c>
    </row>
    <row r="5" spans="1:8" s="59" customFormat="1" x14ac:dyDescent="0.25">
      <c r="A5" s="55" t="s">
        <v>148</v>
      </c>
      <c r="B5" s="57">
        <v>4105.3999999999996</v>
      </c>
      <c r="C5" s="57">
        <v>4105.3999999999996</v>
      </c>
      <c r="D5" s="55">
        <v>161000012</v>
      </c>
      <c r="E5" s="60">
        <v>45016</v>
      </c>
      <c r="F5" s="58">
        <v>3410</v>
      </c>
      <c r="G5" s="58">
        <v>4355</v>
      </c>
      <c r="H5" s="58">
        <v>3915</v>
      </c>
    </row>
    <row r="6" spans="1:8" s="59" customFormat="1" x14ac:dyDescent="0.25">
      <c r="A6" s="55" t="s">
        <v>148</v>
      </c>
      <c r="B6" s="57">
        <v>3628.35</v>
      </c>
      <c r="C6" s="57">
        <v>3628.35</v>
      </c>
      <c r="D6" s="55">
        <v>161000259</v>
      </c>
      <c r="E6" s="60">
        <v>45016</v>
      </c>
      <c r="F6" s="58">
        <v>3654</v>
      </c>
      <c r="G6" s="58">
        <v>4266</v>
      </c>
      <c r="H6" s="58">
        <v>3844</v>
      </c>
    </row>
    <row r="7" spans="1:8" s="59" customFormat="1" x14ac:dyDescent="0.25">
      <c r="A7" s="55" t="s">
        <v>147</v>
      </c>
      <c r="B7" s="57">
        <v>3658</v>
      </c>
      <c r="C7" s="57">
        <v>3658</v>
      </c>
      <c r="D7" s="55">
        <v>161000520</v>
      </c>
      <c r="E7" s="60">
        <v>45016</v>
      </c>
      <c r="F7" s="58">
        <v>3896</v>
      </c>
      <c r="G7" s="58">
        <v>4562</v>
      </c>
      <c r="H7" s="58">
        <v>4091</v>
      </c>
    </row>
    <row r="8" spans="1:8" s="59" customFormat="1" x14ac:dyDescent="0.25">
      <c r="A8" s="55" t="s">
        <v>147</v>
      </c>
      <c r="B8" s="57">
        <v>3546.01</v>
      </c>
      <c r="C8" s="57">
        <v>3546.01</v>
      </c>
      <c r="D8" s="55">
        <v>161010447</v>
      </c>
      <c r="E8" s="60">
        <v>45017</v>
      </c>
      <c r="F8" s="58">
        <v>3986</v>
      </c>
      <c r="G8" s="58">
        <v>4457</v>
      </c>
      <c r="H8" s="58">
        <v>4004</v>
      </c>
    </row>
    <row r="9" spans="1:8" s="59" customFormat="1" x14ac:dyDescent="0.25">
      <c r="A9" s="55" t="s">
        <v>149</v>
      </c>
      <c r="B9" s="57">
        <v>778.28</v>
      </c>
      <c r="C9" s="57">
        <v>778.28</v>
      </c>
      <c r="D9" s="55" t="s">
        <v>126</v>
      </c>
      <c r="E9" s="60">
        <v>45017</v>
      </c>
      <c r="F9" s="58">
        <v>3796</v>
      </c>
      <c r="G9" s="58">
        <v>4414</v>
      </c>
      <c r="H9" s="58">
        <v>3952</v>
      </c>
    </row>
    <row r="10" spans="1:8" s="59" customFormat="1" x14ac:dyDescent="0.25">
      <c r="A10" s="55" t="s">
        <v>149</v>
      </c>
      <c r="B10" s="57">
        <v>1198.8900000000001</v>
      </c>
      <c r="C10" s="57">
        <v>1198.8900000000001</v>
      </c>
      <c r="D10" s="55" t="s">
        <v>126</v>
      </c>
      <c r="E10" s="60">
        <v>45018</v>
      </c>
      <c r="F10" s="58">
        <v>3796</v>
      </c>
      <c r="G10" s="58">
        <v>4437</v>
      </c>
      <c r="H10" s="58">
        <v>3915</v>
      </c>
    </row>
    <row r="11" spans="1:8" s="59" customFormat="1" x14ac:dyDescent="0.25">
      <c r="A11" s="55" t="s">
        <v>149</v>
      </c>
      <c r="B11" s="57">
        <v>1173.1500000000001</v>
      </c>
      <c r="C11" s="57">
        <v>1173.1500000000001</v>
      </c>
      <c r="D11" s="55" t="s">
        <v>126</v>
      </c>
      <c r="E11" s="60">
        <v>45019</v>
      </c>
      <c r="F11" s="58">
        <v>3796</v>
      </c>
      <c r="G11" s="58">
        <v>4334</v>
      </c>
      <c r="H11" s="58">
        <v>3905</v>
      </c>
    </row>
    <row r="12" spans="1:8" s="59" customFormat="1" x14ac:dyDescent="0.25">
      <c r="A12" s="55" t="s">
        <v>148</v>
      </c>
      <c r="B12" s="57">
        <v>3973.3</v>
      </c>
      <c r="C12" s="57">
        <v>3973.3</v>
      </c>
      <c r="D12" s="55">
        <v>161000013</v>
      </c>
      <c r="E12" s="60">
        <v>45020</v>
      </c>
      <c r="F12" s="58">
        <v>3410</v>
      </c>
      <c r="G12" s="58">
        <v>4422</v>
      </c>
      <c r="H12" s="58">
        <v>3957</v>
      </c>
    </row>
    <row r="13" spans="1:8" s="59" customFormat="1" x14ac:dyDescent="0.25">
      <c r="A13" s="55" t="s">
        <v>149</v>
      </c>
      <c r="B13" s="57">
        <v>1543.99</v>
      </c>
      <c r="C13" s="57">
        <v>1543.99</v>
      </c>
      <c r="D13" s="55" t="s">
        <v>126</v>
      </c>
      <c r="E13" s="60">
        <v>45020</v>
      </c>
      <c r="F13" s="58">
        <v>3796</v>
      </c>
      <c r="G13" s="58">
        <v>4311</v>
      </c>
      <c r="H13" s="58">
        <v>3863</v>
      </c>
    </row>
    <row r="14" spans="1:8" s="59" customFormat="1" x14ac:dyDescent="0.25">
      <c r="A14" s="55" t="s">
        <v>147</v>
      </c>
      <c r="B14" s="57">
        <v>3538.06</v>
      </c>
      <c r="C14" s="57">
        <v>3538.06</v>
      </c>
      <c r="D14" s="55">
        <v>161001112</v>
      </c>
      <c r="E14" s="60">
        <v>45021</v>
      </c>
      <c r="F14" s="58">
        <v>4167</v>
      </c>
      <c r="G14" s="58">
        <v>4328</v>
      </c>
      <c r="H14" s="58">
        <v>3911</v>
      </c>
    </row>
    <row r="15" spans="1:8" s="59" customFormat="1" x14ac:dyDescent="0.25">
      <c r="A15" s="55" t="s">
        <v>147</v>
      </c>
      <c r="B15" s="57">
        <v>3637.51</v>
      </c>
      <c r="C15" s="57">
        <v>3637.51</v>
      </c>
      <c r="D15" s="55">
        <v>161010456</v>
      </c>
      <c r="E15" s="60">
        <v>45021</v>
      </c>
      <c r="F15" s="58">
        <v>3986</v>
      </c>
      <c r="G15" s="58">
        <v>4438</v>
      </c>
      <c r="H15" s="58">
        <v>3999</v>
      </c>
    </row>
    <row r="16" spans="1:8" s="59" customFormat="1" x14ac:dyDescent="0.25">
      <c r="A16" s="55" t="s">
        <v>147</v>
      </c>
      <c r="B16" s="57">
        <v>3589.25</v>
      </c>
      <c r="C16" s="57">
        <v>3589.25</v>
      </c>
      <c r="D16" s="55">
        <v>161010459</v>
      </c>
      <c r="E16" s="60">
        <v>45021</v>
      </c>
      <c r="F16" s="58">
        <v>3986</v>
      </c>
      <c r="G16" s="58">
        <v>4546</v>
      </c>
      <c r="H16" s="58">
        <v>4063</v>
      </c>
    </row>
    <row r="17" spans="1:8" s="59" customFormat="1" x14ac:dyDescent="0.25">
      <c r="A17" s="55" t="s">
        <v>149</v>
      </c>
      <c r="B17" s="57">
        <v>1374.28</v>
      </c>
      <c r="C17" s="57">
        <v>1374.28</v>
      </c>
      <c r="D17" s="55" t="s">
        <v>126</v>
      </c>
      <c r="E17" s="60">
        <v>45021</v>
      </c>
      <c r="F17" s="58">
        <v>3796</v>
      </c>
      <c r="G17" s="58">
        <v>4472</v>
      </c>
      <c r="H17" s="58">
        <v>3986</v>
      </c>
    </row>
    <row r="18" spans="1:8" s="59" customFormat="1" x14ac:dyDescent="0.25">
      <c r="A18" s="55" t="s">
        <v>148</v>
      </c>
      <c r="B18" s="57">
        <v>3927.18</v>
      </c>
      <c r="C18" s="57">
        <v>3927.18</v>
      </c>
      <c r="D18" s="55">
        <v>161000014</v>
      </c>
      <c r="E18" s="60">
        <v>45022</v>
      </c>
      <c r="F18" s="58">
        <v>3410</v>
      </c>
      <c r="G18" s="58">
        <v>4308</v>
      </c>
      <c r="H18" s="58">
        <v>3883</v>
      </c>
    </row>
    <row r="19" spans="1:8" s="59" customFormat="1" x14ac:dyDescent="0.25">
      <c r="A19" s="55" t="s">
        <v>147</v>
      </c>
      <c r="B19" s="57">
        <v>3168.57</v>
      </c>
      <c r="C19" s="57">
        <v>3168.57</v>
      </c>
      <c r="D19" s="55">
        <v>161000962</v>
      </c>
      <c r="E19" s="60">
        <v>45022</v>
      </c>
      <c r="F19" s="58">
        <v>4111</v>
      </c>
      <c r="G19" s="58">
        <v>4335</v>
      </c>
      <c r="H19" s="58">
        <v>3879</v>
      </c>
    </row>
    <row r="20" spans="1:8" s="59" customFormat="1" x14ac:dyDescent="0.25">
      <c r="A20" s="55" t="s">
        <v>149</v>
      </c>
      <c r="B20" s="57">
        <v>1294.07</v>
      </c>
      <c r="C20" s="57">
        <v>1294.07</v>
      </c>
      <c r="D20" s="55" t="s">
        <v>126</v>
      </c>
      <c r="E20" s="60">
        <v>45022</v>
      </c>
      <c r="F20" s="58">
        <v>3796</v>
      </c>
      <c r="G20" s="58">
        <v>4340</v>
      </c>
      <c r="H20" s="58">
        <v>3861</v>
      </c>
    </row>
    <row r="21" spans="1:8" s="59" customFormat="1" x14ac:dyDescent="0.25">
      <c r="A21" s="55" t="s">
        <v>147</v>
      </c>
      <c r="B21" s="57">
        <v>3401.28</v>
      </c>
      <c r="C21" s="57">
        <v>3401.28</v>
      </c>
      <c r="D21" s="55">
        <v>161000523</v>
      </c>
      <c r="E21" s="60">
        <v>45023</v>
      </c>
      <c r="F21" s="58">
        <v>3896</v>
      </c>
      <c r="G21" s="58">
        <v>4384</v>
      </c>
      <c r="H21" s="58">
        <v>3974</v>
      </c>
    </row>
    <row r="22" spans="1:8" s="59" customFormat="1" x14ac:dyDescent="0.25">
      <c r="A22" s="55" t="s">
        <v>147</v>
      </c>
      <c r="B22" s="57">
        <v>3499.49</v>
      </c>
      <c r="C22" s="57">
        <v>3499.49</v>
      </c>
      <c r="D22" s="55">
        <v>161000963</v>
      </c>
      <c r="E22" s="60">
        <v>45023</v>
      </c>
      <c r="F22" s="58">
        <v>4111</v>
      </c>
      <c r="G22" s="58">
        <v>4330</v>
      </c>
      <c r="H22" s="58">
        <v>3904</v>
      </c>
    </row>
    <row r="23" spans="1:8" s="59" customFormat="1" x14ac:dyDescent="0.25">
      <c r="A23" s="55" t="s">
        <v>147</v>
      </c>
      <c r="B23" s="57">
        <v>3689.25</v>
      </c>
      <c r="C23" s="57">
        <v>3689.25</v>
      </c>
      <c r="D23" s="55">
        <v>161010468</v>
      </c>
      <c r="E23" s="60">
        <v>45023</v>
      </c>
      <c r="F23" s="58">
        <v>3986</v>
      </c>
      <c r="G23" s="58">
        <v>4333</v>
      </c>
      <c r="H23" s="58">
        <v>3977</v>
      </c>
    </row>
    <row r="24" spans="1:8" s="59" customFormat="1" x14ac:dyDescent="0.25">
      <c r="A24" s="55" t="s">
        <v>149</v>
      </c>
      <c r="B24" s="57">
        <v>1552.53</v>
      </c>
      <c r="C24" s="57">
        <v>1552.53</v>
      </c>
      <c r="D24" s="55" t="s">
        <v>126</v>
      </c>
      <c r="E24" s="60">
        <v>45023</v>
      </c>
      <c r="F24" s="58">
        <v>3796</v>
      </c>
      <c r="G24" s="58">
        <v>4465</v>
      </c>
      <c r="H24" s="58">
        <v>4011</v>
      </c>
    </row>
    <row r="25" spans="1:8" s="59" customFormat="1" x14ac:dyDescent="0.25">
      <c r="A25" s="55" t="s">
        <v>147</v>
      </c>
      <c r="B25" s="57">
        <v>3501.83</v>
      </c>
      <c r="C25" s="57">
        <v>3501.83</v>
      </c>
      <c r="D25" s="55">
        <v>161000965</v>
      </c>
      <c r="E25" s="60">
        <v>45024</v>
      </c>
      <c r="F25" s="58">
        <v>4111</v>
      </c>
      <c r="G25" s="58">
        <v>4309</v>
      </c>
      <c r="H25" s="58">
        <v>3922</v>
      </c>
    </row>
    <row r="26" spans="1:8" s="59" customFormat="1" x14ac:dyDescent="0.25">
      <c r="A26" s="55" t="s">
        <v>147</v>
      </c>
      <c r="B26" s="57">
        <v>3525.78</v>
      </c>
      <c r="C26" s="57">
        <v>3525.78</v>
      </c>
      <c r="D26" s="55">
        <v>161001114</v>
      </c>
      <c r="E26" s="60">
        <v>45024</v>
      </c>
      <c r="F26" s="58">
        <v>4167</v>
      </c>
      <c r="G26" s="58">
        <v>4278</v>
      </c>
      <c r="H26" s="58">
        <v>3876</v>
      </c>
    </row>
    <row r="27" spans="1:8" s="59" customFormat="1" x14ac:dyDescent="0.25">
      <c r="A27" s="55" t="s">
        <v>147</v>
      </c>
      <c r="B27" s="57">
        <v>3696.53</v>
      </c>
      <c r="C27" s="57">
        <v>3696.53</v>
      </c>
      <c r="D27" s="55">
        <v>161001115</v>
      </c>
      <c r="E27" s="60">
        <v>45024</v>
      </c>
      <c r="F27" s="58">
        <v>4167</v>
      </c>
      <c r="G27" s="58">
        <v>4306</v>
      </c>
      <c r="H27" s="58">
        <v>3905</v>
      </c>
    </row>
    <row r="28" spans="1:8" s="59" customFormat="1" x14ac:dyDescent="0.25">
      <c r="A28" s="55" t="s">
        <v>149</v>
      </c>
      <c r="B28" s="57">
        <v>1202.6600000000001</v>
      </c>
      <c r="C28" s="57">
        <v>1202.6600000000001</v>
      </c>
      <c r="D28" s="55" t="s">
        <v>126</v>
      </c>
      <c r="E28" s="60">
        <v>45024</v>
      </c>
      <c r="F28" s="58">
        <v>3796</v>
      </c>
      <c r="G28" s="58">
        <v>4319</v>
      </c>
      <c r="H28" s="58">
        <v>3916</v>
      </c>
    </row>
    <row r="29" spans="1:8" s="59" customFormat="1" x14ac:dyDescent="0.25">
      <c r="A29" s="55" t="s">
        <v>147</v>
      </c>
      <c r="B29" s="57">
        <v>3075.47</v>
      </c>
      <c r="C29" s="57">
        <v>3075.47</v>
      </c>
      <c r="D29" s="55">
        <v>161000968</v>
      </c>
      <c r="E29" s="60">
        <v>45025</v>
      </c>
      <c r="F29" s="58">
        <v>4111</v>
      </c>
      <c r="G29" s="58">
        <v>4382</v>
      </c>
      <c r="H29" s="58">
        <v>3930</v>
      </c>
    </row>
    <row r="30" spans="1:8" s="59" customFormat="1" x14ac:dyDescent="0.25">
      <c r="A30" s="55" t="s">
        <v>149</v>
      </c>
      <c r="B30" s="57">
        <v>741.11</v>
      </c>
      <c r="C30" s="57">
        <v>741.11</v>
      </c>
      <c r="D30" s="55" t="s">
        <v>126</v>
      </c>
      <c r="E30" s="60">
        <v>45025</v>
      </c>
      <c r="F30" s="58">
        <v>3796</v>
      </c>
      <c r="G30" s="58">
        <v>4333</v>
      </c>
      <c r="H30" s="58">
        <v>3922</v>
      </c>
    </row>
    <row r="31" spans="1:8" s="59" customFormat="1" x14ac:dyDescent="0.25">
      <c r="A31" s="55" t="s">
        <v>147</v>
      </c>
      <c r="B31" s="57">
        <v>3522.59</v>
      </c>
      <c r="C31" s="57">
        <v>3522.59</v>
      </c>
      <c r="D31" s="55">
        <v>161000969</v>
      </c>
      <c r="E31" s="60">
        <v>45026</v>
      </c>
      <c r="F31" s="58">
        <v>4111</v>
      </c>
      <c r="G31" s="58">
        <v>4336</v>
      </c>
      <c r="H31" s="58">
        <v>3905</v>
      </c>
    </row>
    <row r="32" spans="1:8" s="59" customFormat="1" x14ac:dyDescent="0.25">
      <c r="A32" s="55" t="s">
        <v>147</v>
      </c>
      <c r="B32" s="57">
        <v>3791.84</v>
      </c>
      <c r="C32" s="57">
        <v>3791.84</v>
      </c>
      <c r="D32" s="55">
        <v>161001117</v>
      </c>
      <c r="E32" s="60">
        <v>45026</v>
      </c>
      <c r="F32" s="58">
        <v>4167</v>
      </c>
      <c r="G32" s="58">
        <v>4388</v>
      </c>
      <c r="H32" s="58">
        <v>3941</v>
      </c>
    </row>
    <row r="33" spans="1:8" s="59" customFormat="1" x14ac:dyDescent="0.25">
      <c r="A33" s="55" t="s">
        <v>149</v>
      </c>
      <c r="B33" s="57">
        <v>196.11</v>
      </c>
      <c r="C33" s="57">
        <v>196.11</v>
      </c>
      <c r="D33" s="55" t="s">
        <v>126</v>
      </c>
      <c r="E33" s="60">
        <v>45026</v>
      </c>
      <c r="F33" s="58">
        <v>3796</v>
      </c>
      <c r="G33" s="58">
        <v>4269</v>
      </c>
      <c r="H33" s="58">
        <v>3896</v>
      </c>
    </row>
    <row r="34" spans="1:8" s="59" customFormat="1" x14ac:dyDescent="0.25">
      <c r="A34" s="55" t="s">
        <v>148</v>
      </c>
      <c r="B34" s="57">
        <v>4098.2</v>
      </c>
      <c r="C34" s="57">
        <v>4098.2</v>
      </c>
      <c r="D34" s="55">
        <v>161000018</v>
      </c>
      <c r="E34" s="60">
        <v>45027</v>
      </c>
      <c r="F34" s="58">
        <v>3410</v>
      </c>
      <c r="G34" s="58">
        <v>4480</v>
      </c>
      <c r="H34" s="58">
        <v>4045</v>
      </c>
    </row>
    <row r="35" spans="1:8" s="59" customFormat="1" x14ac:dyDescent="0.25">
      <c r="A35" s="55" t="s">
        <v>148</v>
      </c>
      <c r="B35" s="57">
        <v>3813.4</v>
      </c>
      <c r="C35" s="57">
        <v>3813.4</v>
      </c>
      <c r="D35" s="55">
        <v>161000271</v>
      </c>
      <c r="E35" s="60">
        <v>45027</v>
      </c>
      <c r="F35" s="58">
        <v>3654</v>
      </c>
      <c r="G35" s="58">
        <v>4234</v>
      </c>
      <c r="H35" s="58">
        <v>3857</v>
      </c>
    </row>
    <row r="36" spans="1:8" s="59" customFormat="1" x14ac:dyDescent="0.25">
      <c r="A36" s="55" t="s">
        <v>147</v>
      </c>
      <c r="B36" s="57">
        <v>3745.6</v>
      </c>
      <c r="C36" s="57">
        <v>3745.6</v>
      </c>
      <c r="D36" s="55">
        <v>161001120</v>
      </c>
      <c r="E36" s="60">
        <v>45027</v>
      </c>
      <c r="F36" s="58">
        <v>4167</v>
      </c>
      <c r="G36" s="58">
        <v>4404</v>
      </c>
      <c r="H36" s="58">
        <v>3971</v>
      </c>
    </row>
    <row r="37" spans="1:8" s="59" customFormat="1" x14ac:dyDescent="0.25">
      <c r="A37" s="55" t="s">
        <v>149</v>
      </c>
      <c r="B37" s="57">
        <v>841.39</v>
      </c>
      <c r="C37" s="57">
        <v>841.39</v>
      </c>
      <c r="D37" s="55" t="s">
        <v>126</v>
      </c>
      <c r="E37" s="60">
        <v>45028</v>
      </c>
      <c r="F37" s="58">
        <v>3796</v>
      </c>
      <c r="G37" s="58">
        <v>4337</v>
      </c>
      <c r="H37" s="58">
        <v>3968</v>
      </c>
    </row>
    <row r="38" spans="1:8" s="59" customFormat="1" x14ac:dyDescent="0.25">
      <c r="A38" s="55" t="s">
        <v>148</v>
      </c>
      <c r="B38" s="57">
        <v>3904.17</v>
      </c>
      <c r="C38" s="57">
        <v>3904.17</v>
      </c>
      <c r="D38" s="55">
        <v>161000274</v>
      </c>
      <c r="E38" s="60">
        <v>45029</v>
      </c>
      <c r="F38" s="58">
        <v>3654</v>
      </c>
      <c r="G38" s="58">
        <v>4228</v>
      </c>
      <c r="H38" s="58">
        <v>3822</v>
      </c>
    </row>
    <row r="39" spans="1:8" s="59" customFormat="1" x14ac:dyDescent="0.25">
      <c r="A39" s="55" t="s">
        <v>149</v>
      </c>
      <c r="B39" s="57">
        <v>1491.58</v>
      </c>
      <c r="C39" s="57">
        <v>1491.58</v>
      </c>
      <c r="D39" s="55" t="s">
        <v>126</v>
      </c>
      <c r="E39" s="60">
        <v>45029</v>
      </c>
      <c r="F39" s="58">
        <v>3796</v>
      </c>
      <c r="G39" s="58">
        <v>4340</v>
      </c>
      <c r="H39" s="58">
        <v>3945</v>
      </c>
    </row>
    <row r="40" spans="1:8" s="59" customFormat="1" x14ac:dyDescent="0.25">
      <c r="A40" s="55" t="s">
        <v>149</v>
      </c>
      <c r="B40" s="57">
        <v>1412.97</v>
      </c>
      <c r="C40" s="57">
        <v>1412.97</v>
      </c>
      <c r="D40" s="55" t="s">
        <v>126</v>
      </c>
      <c r="E40" s="60">
        <v>45030</v>
      </c>
      <c r="F40" s="58">
        <v>3796</v>
      </c>
      <c r="G40" s="58">
        <v>4386</v>
      </c>
      <c r="H40" s="58">
        <v>3964</v>
      </c>
    </row>
    <row r="41" spans="1:8" s="59" customFormat="1" x14ac:dyDescent="0.25">
      <c r="A41" s="55" t="s">
        <v>148</v>
      </c>
      <c r="B41" s="57">
        <v>3943.45</v>
      </c>
      <c r="C41" s="57">
        <v>3943.45</v>
      </c>
      <c r="D41" s="55">
        <v>161000022</v>
      </c>
      <c r="E41" s="60">
        <v>45031</v>
      </c>
      <c r="F41" s="58">
        <v>3410</v>
      </c>
      <c r="G41" s="58">
        <v>4352</v>
      </c>
      <c r="H41" s="58">
        <v>3928</v>
      </c>
    </row>
    <row r="42" spans="1:8" s="59" customFormat="1" x14ac:dyDescent="0.25">
      <c r="A42" s="55" t="s">
        <v>147</v>
      </c>
      <c r="B42" s="57">
        <v>3706.13</v>
      </c>
      <c r="C42" s="57">
        <v>3706.13</v>
      </c>
      <c r="D42" s="55">
        <v>161001127</v>
      </c>
      <c r="E42" s="60">
        <v>45031</v>
      </c>
      <c r="F42" s="58">
        <v>4167</v>
      </c>
      <c r="G42" s="58">
        <v>4358</v>
      </c>
      <c r="H42" s="58">
        <v>3946</v>
      </c>
    </row>
    <row r="43" spans="1:8" s="59" customFormat="1" x14ac:dyDescent="0.25">
      <c r="A43" s="55" t="s">
        <v>149</v>
      </c>
      <c r="B43" s="57">
        <v>1320.21</v>
      </c>
      <c r="C43" s="57">
        <v>1320.21</v>
      </c>
      <c r="D43" s="55" t="s">
        <v>126</v>
      </c>
      <c r="E43" s="60">
        <v>45031</v>
      </c>
      <c r="F43" s="58">
        <v>3796</v>
      </c>
      <c r="G43" s="58">
        <v>4313</v>
      </c>
      <c r="H43" s="58">
        <v>3929</v>
      </c>
    </row>
    <row r="44" spans="1:8" s="59" customFormat="1" x14ac:dyDescent="0.25">
      <c r="A44" s="55" t="s">
        <v>148</v>
      </c>
      <c r="B44" s="57">
        <v>3684.35</v>
      </c>
      <c r="C44" s="57">
        <v>3684.35</v>
      </c>
      <c r="D44" s="55">
        <v>161000278</v>
      </c>
      <c r="E44" s="60">
        <v>45032</v>
      </c>
      <c r="F44" s="58">
        <v>3654</v>
      </c>
      <c r="G44" s="58">
        <v>4226</v>
      </c>
      <c r="H44" s="58">
        <v>3845</v>
      </c>
    </row>
    <row r="45" spans="1:8" s="59" customFormat="1" x14ac:dyDescent="0.25">
      <c r="A45" s="55" t="s">
        <v>149</v>
      </c>
      <c r="B45" s="57">
        <v>1383.05</v>
      </c>
      <c r="C45" s="57">
        <v>1383.05</v>
      </c>
      <c r="D45" s="55" t="s">
        <v>126</v>
      </c>
      <c r="E45" s="60">
        <v>45032</v>
      </c>
      <c r="F45" s="58">
        <v>3796</v>
      </c>
      <c r="G45" s="58">
        <v>4309</v>
      </c>
      <c r="H45" s="58">
        <v>3921</v>
      </c>
    </row>
    <row r="46" spans="1:8" s="59" customFormat="1" x14ac:dyDescent="0.25">
      <c r="A46" s="55" t="s">
        <v>147</v>
      </c>
      <c r="B46" s="57">
        <v>3640.81</v>
      </c>
      <c r="C46" s="57">
        <v>3640.81</v>
      </c>
      <c r="D46" s="55">
        <v>161010504</v>
      </c>
      <c r="E46" s="60">
        <v>45033</v>
      </c>
      <c r="F46" s="58">
        <v>3986</v>
      </c>
      <c r="G46" s="58">
        <v>4437</v>
      </c>
      <c r="H46" s="58">
        <v>3998</v>
      </c>
    </row>
    <row r="47" spans="1:8" s="59" customFormat="1" x14ac:dyDescent="0.25">
      <c r="A47" s="55" t="s">
        <v>149</v>
      </c>
      <c r="B47" s="57">
        <v>1304.23</v>
      </c>
      <c r="C47" s="57">
        <v>1304.23</v>
      </c>
      <c r="D47" s="55" t="s">
        <v>126</v>
      </c>
      <c r="E47" s="60">
        <v>45033</v>
      </c>
      <c r="F47" s="58">
        <v>3796</v>
      </c>
      <c r="G47" s="58">
        <v>4351</v>
      </c>
      <c r="H47" s="58">
        <v>3937</v>
      </c>
    </row>
    <row r="48" spans="1:8" s="59" customFormat="1" x14ac:dyDescent="0.25">
      <c r="A48" s="55" t="s">
        <v>147</v>
      </c>
      <c r="B48" s="57">
        <v>3691.67</v>
      </c>
      <c r="C48" s="57">
        <v>3691.67</v>
      </c>
      <c r="D48" s="55">
        <v>161001131</v>
      </c>
      <c r="E48" s="60">
        <v>45034</v>
      </c>
      <c r="F48" s="58">
        <v>4167</v>
      </c>
      <c r="G48" s="58">
        <v>4227</v>
      </c>
      <c r="H48" s="58">
        <v>3806</v>
      </c>
    </row>
    <row r="49" spans="1:8" s="59" customFormat="1" x14ac:dyDescent="0.25">
      <c r="A49" s="55" t="s">
        <v>149</v>
      </c>
      <c r="B49" s="57">
        <v>1066.67</v>
      </c>
      <c r="C49" s="57">
        <v>1066.67</v>
      </c>
      <c r="D49" s="55" t="s">
        <v>126</v>
      </c>
      <c r="E49" s="60">
        <v>45034</v>
      </c>
      <c r="F49" s="58">
        <v>3796</v>
      </c>
      <c r="G49" s="58">
        <v>4369</v>
      </c>
      <c r="H49" s="58">
        <v>3969</v>
      </c>
    </row>
    <row r="50" spans="1:8" s="59" customFormat="1" x14ac:dyDescent="0.25">
      <c r="A50" s="55" t="s">
        <v>148</v>
      </c>
      <c r="B50" s="57">
        <v>3938.2</v>
      </c>
      <c r="C50" s="57">
        <v>3938.2</v>
      </c>
      <c r="D50" s="55">
        <v>161000281</v>
      </c>
      <c r="E50" s="60">
        <v>45035</v>
      </c>
      <c r="F50" s="58">
        <v>3654</v>
      </c>
      <c r="G50" s="58">
        <v>4536</v>
      </c>
      <c r="H50" s="58">
        <v>4112</v>
      </c>
    </row>
    <row r="51" spans="1:8" s="59" customFormat="1" x14ac:dyDescent="0.25">
      <c r="A51" s="55" t="s">
        <v>148</v>
      </c>
      <c r="B51" s="57">
        <v>3805.6</v>
      </c>
      <c r="C51" s="57">
        <v>3805.6</v>
      </c>
      <c r="D51" s="55">
        <v>161000282</v>
      </c>
      <c r="E51" s="60">
        <v>45035</v>
      </c>
      <c r="F51" s="58">
        <v>3654</v>
      </c>
      <c r="G51" s="58">
        <v>4200</v>
      </c>
      <c r="H51" s="58">
        <v>3816</v>
      </c>
    </row>
    <row r="52" spans="1:8" s="59" customFormat="1" x14ac:dyDescent="0.25">
      <c r="A52" s="55" t="s">
        <v>149</v>
      </c>
      <c r="B52" s="57">
        <v>1537.95</v>
      </c>
      <c r="C52" s="57">
        <v>1537.95</v>
      </c>
      <c r="D52" s="55" t="s">
        <v>126</v>
      </c>
      <c r="E52" s="60">
        <v>45035</v>
      </c>
      <c r="F52" s="58">
        <v>3796</v>
      </c>
      <c r="G52" s="58">
        <v>4027</v>
      </c>
      <c r="H52" s="58">
        <v>3679</v>
      </c>
    </row>
    <row r="53" spans="1:8" s="59" customFormat="1" x14ac:dyDescent="0.25">
      <c r="A53" s="55" t="s">
        <v>147</v>
      </c>
      <c r="B53" s="57">
        <v>3369.88</v>
      </c>
      <c r="C53" s="57">
        <v>3369.88</v>
      </c>
      <c r="D53" s="55">
        <v>161001135</v>
      </c>
      <c r="E53" s="60">
        <v>45036</v>
      </c>
      <c r="F53" s="58">
        <v>4167</v>
      </c>
      <c r="G53" s="58">
        <v>3951</v>
      </c>
      <c r="H53" s="58">
        <v>3622</v>
      </c>
    </row>
    <row r="54" spans="1:8" s="59" customFormat="1" x14ac:dyDescent="0.25">
      <c r="A54" s="55" t="s">
        <v>149</v>
      </c>
      <c r="B54" s="57">
        <v>1170.8499999999999</v>
      </c>
      <c r="C54" s="57">
        <v>1170.8499999999999</v>
      </c>
      <c r="D54" s="55" t="s">
        <v>126</v>
      </c>
      <c r="E54" s="60">
        <v>45036</v>
      </c>
      <c r="F54" s="58">
        <v>3796</v>
      </c>
      <c r="G54" s="58">
        <v>3958</v>
      </c>
      <c r="H54" s="58">
        <v>3575</v>
      </c>
    </row>
    <row r="55" spans="1:8" s="59" customFormat="1" x14ac:dyDescent="0.25">
      <c r="A55" s="55" t="s">
        <v>148</v>
      </c>
      <c r="B55" s="57">
        <v>3870.99</v>
      </c>
      <c r="C55" s="57">
        <v>3870.99</v>
      </c>
      <c r="D55" s="55">
        <v>161000026</v>
      </c>
      <c r="E55" s="60">
        <v>45037</v>
      </c>
      <c r="F55" s="58">
        <v>3410</v>
      </c>
      <c r="G55" s="58">
        <v>3148</v>
      </c>
      <c r="H55" s="58">
        <v>2867</v>
      </c>
    </row>
    <row r="56" spans="1:8" s="59" customFormat="1" x14ac:dyDescent="0.25">
      <c r="A56" s="55" t="s">
        <v>148</v>
      </c>
      <c r="B56" s="57">
        <v>3960.5</v>
      </c>
      <c r="C56" s="57">
        <v>3960.5</v>
      </c>
      <c r="D56" s="55">
        <v>161000285</v>
      </c>
      <c r="E56" s="60">
        <v>45037</v>
      </c>
      <c r="F56" s="58">
        <v>3654</v>
      </c>
      <c r="G56" s="58">
        <v>4017</v>
      </c>
      <c r="H56" s="58">
        <v>3626</v>
      </c>
    </row>
    <row r="57" spans="1:8" s="59" customFormat="1" x14ac:dyDescent="0.25">
      <c r="A57" s="55" t="s">
        <v>147</v>
      </c>
      <c r="B57" s="57">
        <v>3539.34</v>
      </c>
      <c r="C57" s="57">
        <v>3539.34</v>
      </c>
      <c r="D57" s="55">
        <v>161010518</v>
      </c>
      <c r="E57" s="60">
        <v>45037</v>
      </c>
      <c r="F57" s="58">
        <v>3986</v>
      </c>
      <c r="G57" s="58">
        <v>3848</v>
      </c>
      <c r="H57" s="58">
        <v>3468</v>
      </c>
    </row>
    <row r="58" spans="1:8" s="59" customFormat="1" x14ac:dyDescent="0.25">
      <c r="A58" s="55" t="s">
        <v>149</v>
      </c>
      <c r="B58" s="57">
        <v>1424.39</v>
      </c>
      <c r="C58" s="57">
        <v>1424.39</v>
      </c>
      <c r="D58" s="55" t="s">
        <v>126</v>
      </c>
      <c r="E58" s="60">
        <v>45037</v>
      </c>
      <c r="F58" s="58">
        <v>3796</v>
      </c>
      <c r="G58" s="58">
        <v>4133</v>
      </c>
      <c r="H58" s="58">
        <v>3759</v>
      </c>
    </row>
    <row r="59" spans="1:8" s="59" customFormat="1" x14ac:dyDescent="0.25">
      <c r="A59" s="55" t="s">
        <v>149</v>
      </c>
      <c r="B59" s="57">
        <v>1262.9000000000001</v>
      </c>
      <c r="C59" s="57">
        <v>1262.9000000000001</v>
      </c>
      <c r="D59" s="55" t="s">
        <v>126</v>
      </c>
      <c r="E59" s="60">
        <v>45038</v>
      </c>
      <c r="F59" s="58">
        <v>3796</v>
      </c>
      <c r="G59" s="58">
        <v>4162</v>
      </c>
      <c r="H59" s="58">
        <v>3764</v>
      </c>
    </row>
    <row r="60" spans="1:8" s="59" customFormat="1" x14ac:dyDescent="0.25">
      <c r="A60" s="55" t="s">
        <v>148</v>
      </c>
      <c r="B60" s="57">
        <v>4091.15</v>
      </c>
      <c r="C60" s="57">
        <v>4091.15</v>
      </c>
      <c r="D60" s="55">
        <v>161000289</v>
      </c>
      <c r="E60" s="60">
        <v>45039</v>
      </c>
      <c r="F60" s="58">
        <v>3654</v>
      </c>
      <c r="G60" s="58">
        <v>3897</v>
      </c>
      <c r="H60" s="58">
        <v>3526</v>
      </c>
    </row>
    <row r="61" spans="1:8" s="59" customFormat="1" x14ac:dyDescent="0.25">
      <c r="A61" s="55" t="s">
        <v>147</v>
      </c>
      <c r="B61" s="57">
        <v>3656.84</v>
      </c>
      <c r="C61" s="57">
        <v>3656.84</v>
      </c>
      <c r="D61" s="55">
        <v>161010520</v>
      </c>
      <c r="E61" s="60">
        <v>45039</v>
      </c>
      <c r="F61" s="58">
        <v>3986</v>
      </c>
      <c r="G61" s="58">
        <v>4149</v>
      </c>
      <c r="H61" s="58">
        <v>3786</v>
      </c>
    </row>
    <row r="62" spans="1:8" s="59" customFormat="1" x14ac:dyDescent="0.25">
      <c r="A62" s="55" t="s">
        <v>149</v>
      </c>
      <c r="B62" s="57">
        <v>1289.32</v>
      </c>
      <c r="C62" s="57">
        <v>1289.32</v>
      </c>
      <c r="D62" s="55" t="s">
        <v>126</v>
      </c>
      <c r="E62" s="60">
        <v>45039</v>
      </c>
      <c r="F62" s="58">
        <v>3796</v>
      </c>
      <c r="G62" s="58">
        <v>3958</v>
      </c>
      <c r="H62" s="58">
        <v>3600</v>
      </c>
    </row>
    <row r="63" spans="1:8" s="59" customFormat="1" x14ac:dyDescent="0.25">
      <c r="A63" s="55" t="s">
        <v>149</v>
      </c>
      <c r="B63" s="57">
        <v>1488.88</v>
      </c>
      <c r="C63" s="57">
        <v>1488.88</v>
      </c>
      <c r="D63" s="55" t="s">
        <v>126</v>
      </c>
      <c r="E63" s="60">
        <v>45040</v>
      </c>
      <c r="F63" s="58">
        <v>3796</v>
      </c>
      <c r="G63" s="58">
        <v>3787</v>
      </c>
      <c r="H63" s="58">
        <v>3428</v>
      </c>
    </row>
    <row r="64" spans="1:8" s="59" customFormat="1" x14ac:dyDescent="0.25">
      <c r="A64" s="55" t="s">
        <v>148</v>
      </c>
      <c r="B64" s="57">
        <v>3656.11</v>
      </c>
      <c r="C64" s="57">
        <v>3656.11</v>
      </c>
      <c r="D64" s="55">
        <v>161000293</v>
      </c>
      <c r="E64" s="60">
        <v>45041</v>
      </c>
      <c r="F64" s="58">
        <v>3654</v>
      </c>
      <c r="G64" s="58">
        <v>3892</v>
      </c>
      <c r="H64" s="58">
        <v>3505</v>
      </c>
    </row>
    <row r="65" spans="1:8" s="59" customFormat="1" x14ac:dyDescent="0.25">
      <c r="A65" s="55" t="s">
        <v>148</v>
      </c>
      <c r="B65" s="57">
        <v>3672.82</v>
      </c>
      <c r="C65" s="57">
        <v>3672.82</v>
      </c>
      <c r="D65" s="55">
        <v>161000294</v>
      </c>
      <c r="E65" s="60">
        <v>45041</v>
      </c>
      <c r="F65" s="58">
        <v>3654</v>
      </c>
      <c r="G65" s="58">
        <v>3896</v>
      </c>
      <c r="H65" s="58">
        <v>3474</v>
      </c>
    </row>
    <row r="66" spans="1:8" s="59" customFormat="1" x14ac:dyDescent="0.25">
      <c r="A66" s="55" t="s">
        <v>147</v>
      </c>
      <c r="B66" s="57">
        <v>3698.78</v>
      </c>
      <c r="C66" s="57">
        <v>3698.78</v>
      </c>
      <c r="D66" s="55">
        <v>161010528</v>
      </c>
      <c r="E66" s="60">
        <v>45041</v>
      </c>
      <c r="F66" s="58">
        <v>3986</v>
      </c>
      <c r="G66" s="58">
        <v>3995</v>
      </c>
      <c r="H66" s="58">
        <v>3603</v>
      </c>
    </row>
    <row r="67" spans="1:8" s="59" customFormat="1" x14ac:dyDescent="0.25">
      <c r="A67" s="55" t="s">
        <v>149</v>
      </c>
      <c r="B67" s="57">
        <v>1172.5</v>
      </c>
      <c r="C67" s="57">
        <v>1172.5</v>
      </c>
      <c r="D67" s="55" t="s">
        <v>126</v>
      </c>
      <c r="E67" s="60">
        <v>45041</v>
      </c>
      <c r="F67" s="58">
        <v>3796</v>
      </c>
      <c r="G67" s="58">
        <v>4331</v>
      </c>
      <c r="H67" s="58">
        <v>3907</v>
      </c>
    </row>
    <row r="68" spans="1:8" s="59" customFormat="1" x14ac:dyDescent="0.25">
      <c r="A68" s="55" t="s">
        <v>148</v>
      </c>
      <c r="B68" s="57">
        <v>4012</v>
      </c>
      <c r="C68" s="57">
        <v>4012</v>
      </c>
      <c r="D68" s="55">
        <v>161000030</v>
      </c>
      <c r="E68" s="60">
        <v>45042</v>
      </c>
      <c r="F68" s="58">
        <v>3410</v>
      </c>
      <c r="G68" s="58">
        <v>3136</v>
      </c>
      <c r="H68" s="58">
        <v>2851</v>
      </c>
    </row>
    <row r="69" spans="1:8" s="59" customFormat="1" x14ac:dyDescent="0.25">
      <c r="A69" s="55" t="s">
        <v>147</v>
      </c>
      <c r="B69" s="57">
        <v>2950.77</v>
      </c>
      <c r="C69" s="57">
        <v>2950.77</v>
      </c>
      <c r="D69" s="55">
        <v>161000986</v>
      </c>
      <c r="E69" s="60">
        <v>45042</v>
      </c>
      <c r="F69" s="58">
        <v>4111</v>
      </c>
      <c r="G69" s="58">
        <v>3859</v>
      </c>
      <c r="H69" s="58">
        <v>3477</v>
      </c>
    </row>
    <row r="70" spans="1:8" s="59" customFormat="1" x14ac:dyDescent="0.25">
      <c r="A70" s="55" t="s">
        <v>147</v>
      </c>
      <c r="B70" s="57">
        <v>3698.04</v>
      </c>
      <c r="C70" s="57">
        <v>3698.04</v>
      </c>
      <c r="D70" s="55">
        <v>161010534</v>
      </c>
      <c r="E70" s="60">
        <v>45042</v>
      </c>
      <c r="F70" s="58">
        <v>3986</v>
      </c>
      <c r="G70" s="58">
        <v>3651</v>
      </c>
      <c r="H70" s="58">
        <v>3327</v>
      </c>
    </row>
    <row r="71" spans="1:8" s="59" customFormat="1" x14ac:dyDescent="0.25">
      <c r="A71" s="55" t="s">
        <v>149</v>
      </c>
      <c r="B71" s="57">
        <v>1455.68</v>
      </c>
      <c r="C71" s="57">
        <v>1455.68</v>
      </c>
      <c r="D71" s="55" t="s">
        <v>126</v>
      </c>
      <c r="E71" s="60">
        <v>45042</v>
      </c>
      <c r="F71" s="58">
        <v>3796</v>
      </c>
      <c r="G71" s="58">
        <v>3653</v>
      </c>
      <c r="H71" s="58">
        <v>3273</v>
      </c>
    </row>
    <row r="72" spans="1:8" s="59" customFormat="1" x14ac:dyDescent="0.25">
      <c r="A72" s="55" t="s">
        <v>147</v>
      </c>
      <c r="B72" s="57">
        <v>3671.66</v>
      </c>
      <c r="C72" s="57">
        <v>3671.66</v>
      </c>
      <c r="D72" s="55">
        <v>161000988</v>
      </c>
      <c r="E72" s="60">
        <v>45043</v>
      </c>
      <c r="F72" s="58">
        <v>4111</v>
      </c>
      <c r="G72" s="58">
        <v>3706</v>
      </c>
      <c r="H72" s="58">
        <v>3342</v>
      </c>
    </row>
    <row r="73" spans="1:8" s="59" customFormat="1" x14ac:dyDescent="0.25">
      <c r="A73" s="55" t="s">
        <v>149</v>
      </c>
      <c r="B73" s="57">
        <v>1397.3</v>
      </c>
      <c r="C73" s="57">
        <v>1397.3</v>
      </c>
      <c r="D73" s="55" t="s">
        <v>126</v>
      </c>
      <c r="E73" s="60">
        <v>45043</v>
      </c>
      <c r="F73" s="58">
        <v>3796</v>
      </c>
      <c r="G73" s="58">
        <v>3998</v>
      </c>
      <c r="H73" s="58">
        <v>3613</v>
      </c>
    </row>
    <row r="74" spans="1:8" s="59" customFormat="1" x14ac:dyDescent="0.25">
      <c r="A74" s="55" t="s">
        <v>148</v>
      </c>
      <c r="B74" s="57">
        <v>4160.3999999999996</v>
      </c>
      <c r="C74" s="57">
        <v>4160.3999999999996</v>
      </c>
      <c r="D74" s="55">
        <v>161000295</v>
      </c>
      <c r="E74" s="60">
        <v>45044</v>
      </c>
      <c r="F74" s="58">
        <v>3654</v>
      </c>
      <c r="G74" s="58">
        <v>3760</v>
      </c>
      <c r="H74" s="58">
        <v>3407</v>
      </c>
    </row>
    <row r="75" spans="1:8" s="59" customFormat="1" x14ac:dyDescent="0.25">
      <c r="A75" s="55" t="s">
        <v>149</v>
      </c>
      <c r="B75" s="57">
        <v>1159.04</v>
      </c>
      <c r="C75" s="57">
        <v>1159.04</v>
      </c>
      <c r="D75" s="55" t="s">
        <v>126</v>
      </c>
      <c r="E75" s="60">
        <v>45044</v>
      </c>
      <c r="F75" s="58">
        <v>3796</v>
      </c>
      <c r="G75" s="58">
        <v>4016</v>
      </c>
      <c r="H75" s="58">
        <v>3636</v>
      </c>
    </row>
    <row r="76" spans="1:8" s="59" customFormat="1" x14ac:dyDescent="0.25">
      <c r="A76" s="55" t="s">
        <v>147</v>
      </c>
      <c r="B76" s="57">
        <v>3615.34</v>
      </c>
      <c r="C76" s="57">
        <v>3615.34</v>
      </c>
      <c r="D76" s="55">
        <v>161000990</v>
      </c>
      <c r="E76" s="60">
        <v>45045</v>
      </c>
      <c r="F76" s="58">
        <v>4111</v>
      </c>
      <c r="G76" s="58">
        <v>3641</v>
      </c>
      <c r="H76" s="58">
        <v>3301</v>
      </c>
    </row>
    <row r="77" spans="1:8" s="59" customFormat="1" x14ac:dyDescent="0.25">
      <c r="A77" s="55" t="s">
        <v>147</v>
      </c>
      <c r="B77" s="57">
        <v>3696.22</v>
      </c>
      <c r="C77" s="57">
        <v>3696.22</v>
      </c>
      <c r="D77" s="55">
        <v>161010544</v>
      </c>
      <c r="E77" s="60">
        <v>45045</v>
      </c>
      <c r="F77" s="58">
        <v>3986</v>
      </c>
      <c r="G77" s="58">
        <v>3911</v>
      </c>
      <c r="H77" s="58">
        <v>3539</v>
      </c>
    </row>
    <row r="78" spans="1:8" s="59" customFormat="1" x14ac:dyDescent="0.25">
      <c r="A78" s="55" t="s">
        <v>149</v>
      </c>
      <c r="B78" s="57">
        <v>1270.8900000000001</v>
      </c>
      <c r="C78" s="57">
        <v>1270.8900000000001</v>
      </c>
      <c r="D78" s="55" t="s">
        <v>126</v>
      </c>
      <c r="E78" s="60">
        <v>45045</v>
      </c>
      <c r="F78" s="58">
        <v>3796</v>
      </c>
      <c r="G78" s="58">
        <v>4032</v>
      </c>
      <c r="H78" s="58">
        <v>3603</v>
      </c>
    </row>
    <row r="79" spans="1:8" s="59" customFormat="1" x14ac:dyDescent="0.25">
      <c r="A79" s="55" t="s">
        <v>149</v>
      </c>
      <c r="B79" s="57">
        <v>996.87</v>
      </c>
      <c r="C79" s="57">
        <v>996.87</v>
      </c>
      <c r="D79" s="55" t="s">
        <v>126</v>
      </c>
      <c r="E79" s="60">
        <v>45046</v>
      </c>
      <c r="F79" s="58">
        <v>3796</v>
      </c>
      <c r="G79" s="58">
        <v>4017</v>
      </c>
      <c r="H79" s="58">
        <v>3648</v>
      </c>
    </row>
    <row r="80" spans="1:8" s="64" customFormat="1" x14ac:dyDescent="0.25">
      <c r="A80" s="61" t="s">
        <v>145</v>
      </c>
      <c r="B80" s="62" t="s">
        <v>115</v>
      </c>
      <c r="C80" s="63">
        <f>SUM(C2:C79)</f>
        <v>261200.80000000008</v>
      </c>
      <c r="D80" s="62" t="s">
        <v>115</v>
      </c>
      <c r="E80" s="62" t="s">
        <v>115</v>
      </c>
      <c r="F80" s="61">
        <f>SUMPRODUCT($C$2:$C$79,F2:F79)/$C$80</f>
        <v>3848.641553356651</v>
      </c>
      <c r="G80" s="61">
        <f>ROUND(SUMPRODUCT($C$2:$C$79,G2:G79)/$C$80,0)</f>
        <v>4217</v>
      </c>
      <c r="H80" s="61">
        <f>SUMPRODUCT($C$2:$C$79,H2:H79)/$C$80</f>
        <v>3798.2947803375782</v>
      </c>
    </row>
  </sheetData>
  <autoFilter ref="A1:H79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SheetLayoutView="100" workbookViewId="0">
      <pane ySplit="1" topLeftCell="A2" activePane="bottomLeft" state="frozen"/>
      <selection activeCell="D29" sqref="D29"/>
      <selection pane="bottomLeft" activeCell="D29" sqref="D29"/>
    </sheetView>
  </sheetViews>
  <sheetFormatPr defaultColWidth="8" defaultRowHeight="12.75" x14ac:dyDescent="0.25"/>
  <cols>
    <col min="1" max="1" width="50.710937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150</v>
      </c>
      <c r="B2" s="56" t="s">
        <v>115</v>
      </c>
      <c r="C2" s="57">
        <v>17907.37</v>
      </c>
      <c r="D2" s="56" t="s">
        <v>115</v>
      </c>
      <c r="E2" s="56" t="s">
        <v>115</v>
      </c>
      <c r="F2" s="58">
        <v>5093</v>
      </c>
      <c r="G2" s="58">
        <v>5093</v>
      </c>
      <c r="H2" s="58">
        <v>4658</v>
      </c>
    </row>
    <row r="3" spans="1:8" s="59" customFormat="1" x14ac:dyDescent="0.25">
      <c r="A3" s="68" t="s">
        <v>151</v>
      </c>
      <c r="B3" s="57" t="s">
        <v>115</v>
      </c>
      <c r="C3" s="57" t="s">
        <v>115</v>
      </c>
      <c r="D3" s="55" t="s">
        <v>115</v>
      </c>
      <c r="E3" s="60" t="s">
        <v>115</v>
      </c>
      <c r="F3" s="58" t="s">
        <v>115</v>
      </c>
      <c r="G3" s="58" t="s">
        <v>115</v>
      </c>
      <c r="H3" s="58" t="s">
        <v>115</v>
      </c>
    </row>
    <row r="4" spans="1:8" s="59" customFormat="1" x14ac:dyDescent="0.25">
      <c r="A4" s="68" t="s">
        <v>151</v>
      </c>
      <c r="B4" s="57" t="s">
        <v>115</v>
      </c>
      <c r="C4" s="57" t="s">
        <v>115</v>
      </c>
      <c r="D4" s="55" t="s">
        <v>115</v>
      </c>
      <c r="E4" s="60" t="s">
        <v>115</v>
      </c>
      <c r="F4" s="58" t="s">
        <v>115</v>
      </c>
      <c r="G4" s="58" t="s">
        <v>115</v>
      </c>
      <c r="H4" s="58" t="s">
        <v>115</v>
      </c>
    </row>
    <row r="5" spans="1:8" s="59" customFormat="1" x14ac:dyDescent="0.25">
      <c r="A5" s="68" t="s">
        <v>151</v>
      </c>
      <c r="B5" s="57" t="s">
        <v>115</v>
      </c>
      <c r="C5" s="57" t="s">
        <v>115</v>
      </c>
      <c r="D5" s="55" t="s">
        <v>115</v>
      </c>
      <c r="E5" s="60" t="s">
        <v>115</v>
      </c>
      <c r="F5" s="58" t="s">
        <v>115</v>
      </c>
      <c r="G5" s="58" t="s">
        <v>115</v>
      </c>
      <c r="H5" s="58" t="s">
        <v>115</v>
      </c>
    </row>
    <row r="6" spans="1:8" s="59" customFormat="1" x14ac:dyDescent="0.25">
      <c r="A6" s="68" t="s">
        <v>151</v>
      </c>
      <c r="B6" s="57" t="s">
        <v>115</v>
      </c>
      <c r="C6" s="57" t="s">
        <v>115</v>
      </c>
      <c r="D6" s="55" t="s">
        <v>115</v>
      </c>
      <c r="E6" s="60" t="s">
        <v>115</v>
      </c>
      <c r="F6" s="58" t="s">
        <v>115</v>
      </c>
      <c r="G6" s="58" t="s">
        <v>115</v>
      </c>
      <c r="H6" s="58" t="s">
        <v>115</v>
      </c>
    </row>
    <row r="7" spans="1:8" s="59" customFormat="1" x14ac:dyDescent="0.25">
      <c r="A7" s="68" t="s">
        <v>151</v>
      </c>
      <c r="B7" s="57" t="s">
        <v>115</v>
      </c>
      <c r="C7" s="57" t="s">
        <v>115</v>
      </c>
      <c r="D7" s="55" t="s">
        <v>115</v>
      </c>
      <c r="E7" s="60" t="s">
        <v>115</v>
      </c>
      <c r="F7" s="58" t="s">
        <v>115</v>
      </c>
      <c r="G7" s="58" t="s">
        <v>115</v>
      </c>
      <c r="H7" s="58" t="s">
        <v>115</v>
      </c>
    </row>
    <row r="8" spans="1:8" s="59" customFormat="1" x14ac:dyDescent="0.25">
      <c r="A8" s="68" t="s">
        <v>151</v>
      </c>
      <c r="B8" s="57" t="s">
        <v>115</v>
      </c>
      <c r="C8" s="57" t="s">
        <v>115</v>
      </c>
      <c r="D8" s="55" t="s">
        <v>115</v>
      </c>
      <c r="E8" s="60" t="s">
        <v>115</v>
      </c>
      <c r="F8" s="58" t="s">
        <v>115</v>
      </c>
      <c r="G8" s="58" t="s">
        <v>115</v>
      </c>
      <c r="H8" s="58" t="s">
        <v>115</v>
      </c>
    </row>
    <row r="9" spans="1:8" s="59" customFormat="1" x14ac:dyDescent="0.25">
      <c r="A9" s="68" t="s">
        <v>151</v>
      </c>
      <c r="B9" s="57" t="s">
        <v>115</v>
      </c>
      <c r="C9" s="57" t="s">
        <v>115</v>
      </c>
      <c r="D9" s="55" t="s">
        <v>115</v>
      </c>
      <c r="E9" s="60" t="s">
        <v>115</v>
      </c>
      <c r="F9" s="58" t="s">
        <v>115</v>
      </c>
      <c r="G9" s="58" t="s">
        <v>115</v>
      </c>
      <c r="H9" s="58" t="s">
        <v>115</v>
      </c>
    </row>
    <row r="10" spans="1:8" s="64" customFormat="1" x14ac:dyDescent="0.25">
      <c r="A10" s="61" t="s">
        <v>145</v>
      </c>
      <c r="B10" s="62" t="s">
        <v>115</v>
      </c>
      <c r="C10" s="63">
        <f>SUM(C2:C9)</f>
        <v>17907.37</v>
      </c>
      <c r="D10" s="62" t="s">
        <v>115</v>
      </c>
      <c r="E10" s="62" t="s">
        <v>115</v>
      </c>
      <c r="F10" s="61">
        <f>SUMPRODUCT($C$2:$C$9,F2:F9)/$C$10</f>
        <v>5093</v>
      </c>
      <c r="G10" s="61">
        <f t="shared" ref="G10" si="0">ROUND(SUMPRODUCT($C$2:$C$9,G2:G9)/$C$10,0)</f>
        <v>5093</v>
      </c>
      <c r="H10" s="61">
        <f>SUMPRODUCT($C$2:$C$9,H2:H9)/$C$10</f>
        <v>4658</v>
      </c>
    </row>
    <row r="12" spans="1:8" x14ac:dyDescent="0.25">
      <c r="C12" s="66"/>
    </row>
  </sheetData>
  <autoFilter ref="A1:H9"/>
  <pageMargins left="0.7" right="0.7" top="0.75" bottom="0.75" header="0.5" footer="0.3"/>
  <pageSetup scale="70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SheetLayoutView="100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8" defaultRowHeight="12.75" x14ac:dyDescent="0.25"/>
  <cols>
    <col min="1" max="1" width="52.2851562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150</v>
      </c>
      <c r="B2" s="56" t="s">
        <v>115</v>
      </c>
      <c r="C2" s="57">
        <v>39679.230000000003</v>
      </c>
      <c r="D2" s="56" t="s">
        <v>115</v>
      </c>
      <c r="E2" s="56" t="s">
        <v>115</v>
      </c>
      <c r="F2" s="161">
        <v>5188</v>
      </c>
      <c r="G2" s="161">
        <v>5188</v>
      </c>
      <c r="H2" s="161">
        <v>4702</v>
      </c>
    </row>
    <row r="3" spans="1:8" s="59" customFormat="1" x14ac:dyDescent="0.25">
      <c r="A3" s="68" t="s">
        <v>155</v>
      </c>
      <c r="B3" s="57">
        <v>34.9</v>
      </c>
      <c r="C3" s="57">
        <v>34.9</v>
      </c>
      <c r="D3" s="55">
        <v>482000034</v>
      </c>
      <c r="E3" s="60">
        <v>44927</v>
      </c>
      <c r="F3" s="161">
        <v>5205</v>
      </c>
      <c r="G3" s="161">
        <v>5205</v>
      </c>
      <c r="H3" s="161">
        <v>4706</v>
      </c>
    </row>
    <row r="4" spans="1:8" s="59" customFormat="1" x14ac:dyDescent="0.25">
      <c r="A4" s="68" t="s">
        <v>155</v>
      </c>
      <c r="B4" s="57">
        <v>66.400000000000006</v>
      </c>
      <c r="C4" s="57">
        <v>66.400000000000006</v>
      </c>
      <c r="D4" s="55">
        <v>482000609</v>
      </c>
      <c r="E4" s="60">
        <v>45224</v>
      </c>
      <c r="F4" s="161">
        <v>5297</v>
      </c>
      <c r="G4" s="161">
        <v>5297</v>
      </c>
      <c r="H4" s="161">
        <v>4732</v>
      </c>
    </row>
    <row r="5" spans="1:8" s="59" customFormat="1" x14ac:dyDescent="0.25">
      <c r="A5" s="68" t="s">
        <v>155</v>
      </c>
      <c r="B5" s="57">
        <v>60.45</v>
      </c>
      <c r="C5" s="57">
        <v>60.45</v>
      </c>
      <c r="D5" s="55">
        <v>482000644</v>
      </c>
      <c r="E5" s="60">
        <v>45262</v>
      </c>
      <c r="F5" s="161">
        <v>5132</v>
      </c>
      <c r="G5" s="161">
        <v>5132</v>
      </c>
      <c r="H5" s="161">
        <v>4656</v>
      </c>
    </row>
    <row r="6" spans="1:8" s="59" customFormat="1" x14ac:dyDescent="0.25">
      <c r="A6" s="68" t="s">
        <v>155</v>
      </c>
      <c r="B6" s="57">
        <v>55.1</v>
      </c>
      <c r="C6" s="57">
        <v>55.1</v>
      </c>
      <c r="D6" s="55">
        <v>482000648</v>
      </c>
      <c r="E6" s="60">
        <v>45269</v>
      </c>
      <c r="F6" s="161">
        <v>5166</v>
      </c>
      <c r="G6" s="161">
        <v>5166</v>
      </c>
      <c r="H6" s="161">
        <v>4676</v>
      </c>
    </row>
    <row r="7" spans="1:8" s="59" customFormat="1" x14ac:dyDescent="0.25">
      <c r="A7" s="68" t="s">
        <v>155</v>
      </c>
      <c r="B7" s="57">
        <v>46.05</v>
      </c>
      <c r="C7" s="57">
        <v>46.05</v>
      </c>
      <c r="D7" s="55">
        <v>482000648</v>
      </c>
      <c r="E7" s="60">
        <v>45269</v>
      </c>
      <c r="F7" s="161">
        <v>5166</v>
      </c>
      <c r="G7" s="161">
        <v>5166</v>
      </c>
      <c r="H7" s="161">
        <v>4676</v>
      </c>
    </row>
    <row r="8" spans="1:8" s="59" customFormat="1" x14ac:dyDescent="0.25">
      <c r="A8" s="68" t="s">
        <v>155</v>
      </c>
      <c r="B8" s="57">
        <v>62.25</v>
      </c>
      <c r="C8" s="57">
        <v>62.25</v>
      </c>
      <c r="D8" s="55">
        <v>482000657</v>
      </c>
      <c r="E8" s="60">
        <v>45277</v>
      </c>
      <c r="F8" s="161">
        <v>5152</v>
      </c>
      <c r="G8" s="161">
        <v>5152</v>
      </c>
      <c r="H8" s="161">
        <v>4647</v>
      </c>
    </row>
    <row r="9" spans="1:8" s="59" customFormat="1" x14ac:dyDescent="0.25">
      <c r="A9" s="68" t="s">
        <v>155</v>
      </c>
      <c r="B9" s="57">
        <v>65</v>
      </c>
      <c r="C9" s="57">
        <v>65</v>
      </c>
      <c r="D9" s="55">
        <v>482000660</v>
      </c>
      <c r="E9" s="60">
        <v>45282</v>
      </c>
      <c r="F9" s="161">
        <v>5235</v>
      </c>
      <c r="G9" s="161">
        <v>5235</v>
      </c>
      <c r="H9" s="161">
        <v>4716</v>
      </c>
    </row>
    <row r="10" spans="1:8" s="59" customFormat="1" x14ac:dyDescent="0.25">
      <c r="A10" s="68" t="s">
        <v>155</v>
      </c>
      <c r="B10" s="57">
        <v>47.6</v>
      </c>
      <c r="C10" s="57">
        <v>47.6</v>
      </c>
      <c r="D10" s="55">
        <v>482000684</v>
      </c>
      <c r="E10" s="60">
        <v>45302</v>
      </c>
      <c r="F10" s="161">
        <v>5166</v>
      </c>
      <c r="G10" s="161">
        <v>5166</v>
      </c>
      <c r="H10" s="161">
        <v>4741</v>
      </c>
    </row>
    <row r="11" spans="1:8" s="59" customFormat="1" x14ac:dyDescent="0.25">
      <c r="A11" s="68" t="s">
        <v>155</v>
      </c>
      <c r="B11" s="57">
        <v>44.05</v>
      </c>
      <c r="C11" s="57">
        <v>44.05</v>
      </c>
      <c r="D11" s="55">
        <v>482000687</v>
      </c>
      <c r="E11" s="60">
        <v>45302</v>
      </c>
      <c r="F11" s="161">
        <v>5173</v>
      </c>
      <c r="G11" s="161">
        <v>5173</v>
      </c>
      <c r="H11" s="161">
        <v>4734</v>
      </c>
    </row>
    <row r="12" spans="1:8" s="59" customFormat="1" x14ac:dyDescent="0.25">
      <c r="A12" s="68" t="s">
        <v>155</v>
      </c>
      <c r="B12" s="57">
        <v>65.099999999999994</v>
      </c>
      <c r="C12" s="57">
        <v>65.099999999999994</v>
      </c>
      <c r="D12" s="55">
        <v>482000714</v>
      </c>
      <c r="E12" s="60">
        <v>45320</v>
      </c>
      <c r="F12" s="161">
        <v>5174</v>
      </c>
      <c r="G12" s="161">
        <v>5174</v>
      </c>
      <c r="H12" s="161">
        <v>4679</v>
      </c>
    </row>
    <row r="13" spans="1:8" s="59" customFormat="1" x14ac:dyDescent="0.25">
      <c r="A13" s="68" t="s">
        <v>155</v>
      </c>
      <c r="B13" s="57">
        <v>46.3</v>
      </c>
      <c r="C13" s="57">
        <v>46.3</v>
      </c>
      <c r="D13" s="55">
        <v>482000720</v>
      </c>
      <c r="E13" s="60">
        <v>45323</v>
      </c>
      <c r="F13" s="161">
        <v>5255</v>
      </c>
      <c r="G13" s="161">
        <v>5255</v>
      </c>
      <c r="H13" s="161">
        <v>4693</v>
      </c>
    </row>
    <row r="14" spans="1:8" s="59" customFormat="1" x14ac:dyDescent="0.25">
      <c r="A14" s="68" t="s">
        <v>155</v>
      </c>
      <c r="B14" s="57">
        <v>67.05</v>
      </c>
      <c r="C14" s="57">
        <v>67.05</v>
      </c>
      <c r="D14" s="55">
        <v>482000720</v>
      </c>
      <c r="E14" s="60">
        <v>45323</v>
      </c>
      <c r="F14" s="161">
        <v>5255</v>
      </c>
      <c r="G14" s="161">
        <v>5255</v>
      </c>
      <c r="H14" s="161">
        <v>4693</v>
      </c>
    </row>
    <row r="15" spans="1:8" s="59" customFormat="1" x14ac:dyDescent="0.25">
      <c r="A15" s="68" t="s">
        <v>155</v>
      </c>
      <c r="B15" s="57">
        <v>43.3</v>
      </c>
      <c r="C15" s="57">
        <v>43.3</v>
      </c>
      <c r="D15" s="55">
        <v>482000738</v>
      </c>
      <c r="E15" s="60">
        <v>45332</v>
      </c>
      <c r="F15" s="161">
        <v>5244</v>
      </c>
      <c r="G15" s="161">
        <v>5244</v>
      </c>
      <c r="H15" s="161">
        <v>4719</v>
      </c>
    </row>
    <row r="16" spans="1:8" s="59" customFormat="1" x14ac:dyDescent="0.25">
      <c r="A16" s="68" t="s">
        <v>155</v>
      </c>
      <c r="B16" s="57">
        <v>3725.84</v>
      </c>
      <c r="C16" s="57">
        <v>3725.84</v>
      </c>
      <c r="D16" s="55">
        <v>482000761</v>
      </c>
      <c r="E16" s="60">
        <v>45352</v>
      </c>
      <c r="F16" s="161">
        <v>5209</v>
      </c>
      <c r="G16" s="161">
        <v>5209</v>
      </c>
      <c r="H16" s="161">
        <v>4752</v>
      </c>
    </row>
    <row r="17" spans="1:8" s="59" customFormat="1" x14ac:dyDescent="0.25">
      <c r="A17" s="68" t="s">
        <v>155</v>
      </c>
      <c r="B17" s="57">
        <v>3824.4</v>
      </c>
      <c r="C17" s="57">
        <v>3824.4</v>
      </c>
      <c r="D17" s="55">
        <v>482000763</v>
      </c>
      <c r="E17" s="60">
        <v>45353</v>
      </c>
      <c r="F17" s="161">
        <v>5184</v>
      </c>
      <c r="G17" s="161">
        <v>5184</v>
      </c>
      <c r="H17" s="161">
        <v>4693</v>
      </c>
    </row>
    <row r="18" spans="1:8" s="59" customFormat="1" x14ac:dyDescent="0.25">
      <c r="A18" s="68" t="s">
        <v>155</v>
      </c>
      <c r="B18" s="57">
        <v>3891.94</v>
      </c>
      <c r="C18" s="57">
        <v>3891.94</v>
      </c>
      <c r="D18" s="55">
        <v>482000766</v>
      </c>
      <c r="E18" s="60">
        <v>45354</v>
      </c>
      <c r="F18" s="161">
        <v>5192</v>
      </c>
      <c r="G18" s="161">
        <v>5192</v>
      </c>
      <c r="H18" s="161">
        <v>4726</v>
      </c>
    </row>
    <row r="19" spans="1:8" s="59" customFormat="1" x14ac:dyDescent="0.25">
      <c r="A19" s="68" t="s">
        <v>155</v>
      </c>
      <c r="B19" s="57">
        <v>3943.04</v>
      </c>
      <c r="C19" s="57">
        <v>3943.04</v>
      </c>
      <c r="D19" s="55">
        <v>482000767</v>
      </c>
      <c r="E19" s="60">
        <v>45355</v>
      </c>
      <c r="F19" s="161">
        <v>5198</v>
      </c>
      <c r="G19" s="161">
        <v>5198</v>
      </c>
      <c r="H19" s="161">
        <v>4720</v>
      </c>
    </row>
    <row r="20" spans="1:8" s="59" customFormat="1" x14ac:dyDescent="0.25">
      <c r="A20" s="68" t="s">
        <v>155</v>
      </c>
      <c r="B20" s="57">
        <v>3868.84</v>
      </c>
      <c r="C20" s="57">
        <v>3868.84</v>
      </c>
      <c r="D20" s="55">
        <v>482000771</v>
      </c>
      <c r="E20" s="60">
        <v>45357</v>
      </c>
      <c r="F20" s="161">
        <v>5199</v>
      </c>
      <c r="G20" s="161">
        <v>5199</v>
      </c>
      <c r="H20" s="161">
        <v>4724</v>
      </c>
    </row>
    <row r="21" spans="1:8" s="59" customFormat="1" x14ac:dyDescent="0.25">
      <c r="A21" s="68" t="s">
        <v>155</v>
      </c>
      <c r="B21" s="57">
        <v>3916.26</v>
      </c>
      <c r="C21" s="57">
        <v>3916.26</v>
      </c>
      <c r="D21" s="55">
        <v>482000772</v>
      </c>
      <c r="E21" s="60">
        <v>45358</v>
      </c>
      <c r="F21" s="161">
        <v>5181</v>
      </c>
      <c r="G21" s="161">
        <v>5181</v>
      </c>
      <c r="H21" s="161">
        <v>4733</v>
      </c>
    </row>
    <row r="22" spans="1:8" s="59" customFormat="1" x14ac:dyDescent="0.25">
      <c r="A22" s="68" t="s">
        <v>155</v>
      </c>
      <c r="B22" s="57">
        <v>3764.69</v>
      </c>
      <c r="C22" s="57">
        <v>3764.69</v>
      </c>
      <c r="D22" s="55">
        <v>482000775</v>
      </c>
      <c r="E22" s="60">
        <v>45361</v>
      </c>
      <c r="F22" s="161">
        <v>5202</v>
      </c>
      <c r="G22" s="161">
        <v>5202</v>
      </c>
      <c r="H22" s="161">
        <v>4710</v>
      </c>
    </row>
    <row r="23" spans="1:8" s="59" customFormat="1" x14ac:dyDescent="0.25">
      <c r="A23" s="68" t="s">
        <v>155</v>
      </c>
      <c r="B23" s="57">
        <v>3812.1</v>
      </c>
      <c r="C23" s="57">
        <v>3812.1</v>
      </c>
      <c r="D23" s="55">
        <v>482000776</v>
      </c>
      <c r="E23" s="60">
        <v>45362</v>
      </c>
      <c r="F23" s="161">
        <v>5174</v>
      </c>
      <c r="G23" s="161">
        <v>5174</v>
      </c>
      <c r="H23" s="161">
        <v>4750</v>
      </c>
    </row>
    <row r="24" spans="1:8" s="59" customFormat="1" x14ac:dyDescent="0.25">
      <c r="A24" s="68" t="s">
        <v>155</v>
      </c>
      <c r="B24" s="57">
        <v>4017.6</v>
      </c>
      <c r="C24" s="57">
        <v>4017.6</v>
      </c>
      <c r="D24" s="55">
        <v>482000781</v>
      </c>
      <c r="E24" s="60">
        <v>45366</v>
      </c>
      <c r="F24" s="161">
        <v>5181</v>
      </c>
      <c r="G24" s="161">
        <v>5181</v>
      </c>
      <c r="H24" s="161">
        <v>4754</v>
      </c>
    </row>
    <row r="25" spans="1:8" s="59" customFormat="1" x14ac:dyDescent="0.25">
      <c r="A25" s="68" t="s">
        <v>155</v>
      </c>
      <c r="B25" s="57">
        <v>3759.6</v>
      </c>
      <c r="C25" s="57">
        <v>3759.6</v>
      </c>
      <c r="D25" s="55">
        <v>482000783</v>
      </c>
      <c r="E25" s="60">
        <v>45367</v>
      </c>
      <c r="F25" s="161">
        <v>5204</v>
      </c>
      <c r="G25" s="161">
        <v>5204</v>
      </c>
      <c r="H25" s="161">
        <v>4719</v>
      </c>
    </row>
    <row r="26" spans="1:8" s="59" customFormat="1" x14ac:dyDescent="0.25">
      <c r="A26" s="68" t="s">
        <v>155</v>
      </c>
      <c r="B26" s="57">
        <v>3870.4</v>
      </c>
      <c r="C26" s="57">
        <v>3870.4</v>
      </c>
      <c r="D26" s="55">
        <v>482000784</v>
      </c>
      <c r="E26" s="60">
        <v>45368</v>
      </c>
      <c r="F26" s="161">
        <v>5191</v>
      </c>
      <c r="G26" s="161">
        <v>5191</v>
      </c>
      <c r="H26" s="161">
        <v>4720</v>
      </c>
    </row>
    <row r="27" spans="1:8" s="59" customFormat="1" x14ac:dyDescent="0.25">
      <c r="A27" s="68" t="s">
        <v>155</v>
      </c>
      <c r="B27" s="57">
        <v>3540.45</v>
      </c>
      <c r="C27" s="57">
        <v>3540.45</v>
      </c>
      <c r="D27" s="55">
        <v>482000788</v>
      </c>
      <c r="E27" s="60">
        <v>45370</v>
      </c>
      <c r="F27" s="161">
        <v>5181</v>
      </c>
      <c r="G27" s="161">
        <v>5181</v>
      </c>
      <c r="H27" s="161">
        <v>4764</v>
      </c>
    </row>
    <row r="28" spans="1:8" s="59" customFormat="1" x14ac:dyDescent="0.25">
      <c r="A28" s="68" t="s">
        <v>155</v>
      </c>
      <c r="B28" s="57">
        <v>3593.26</v>
      </c>
      <c r="C28" s="57">
        <v>3593.26</v>
      </c>
      <c r="D28" s="55">
        <v>482000789</v>
      </c>
      <c r="E28" s="60">
        <v>45372</v>
      </c>
      <c r="F28" s="161">
        <v>5174</v>
      </c>
      <c r="G28" s="161">
        <v>5174</v>
      </c>
      <c r="H28" s="161">
        <v>4751</v>
      </c>
    </row>
    <row r="29" spans="1:8" s="59" customFormat="1" x14ac:dyDescent="0.25">
      <c r="A29" s="68" t="s">
        <v>155</v>
      </c>
      <c r="B29" s="57">
        <v>3864.45</v>
      </c>
      <c r="C29" s="57">
        <v>3864.45</v>
      </c>
      <c r="D29" s="55">
        <v>482000791</v>
      </c>
      <c r="E29" s="60">
        <v>45373</v>
      </c>
      <c r="F29" s="161">
        <v>5184</v>
      </c>
      <c r="G29" s="161">
        <v>5184</v>
      </c>
      <c r="H29" s="161">
        <v>4724</v>
      </c>
    </row>
    <row r="30" spans="1:8" s="59" customFormat="1" x14ac:dyDescent="0.25">
      <c r="A30" s="68" t="s">
        <v>155</v>
      </c>
      <c r="B30" s="57">
        <v>3800.9</v>
      </c>
      <c r="C30" s="57">
        <v>3800.9</v>
      </c>
      <c r="D30" s="55">
        <v>482000798</v>
      </c>
      <c r="E30" s="60">
        <v>45377</v>
      </c>
      <c r="F30" s="161">
        <v>5190</v>
      </c>
      <c r="G30" s="161">
        <v>5190</v>
      </c>
      <c r="H30" s="161">
        <v>4753</v>
      </c>
    </row>
    <row r="31" spans="1:8" s="59" customFormat="1" x14ac:dyDescent="0.25">
      <c r="A31" s="68" t="s">
        <v>155</v>
      </c>
      <c r="B31" s="57">
        <v>3909.45</v>
      </c>
      <c r="C31" s="57">
        <v>3909.45</v>
      </c>
      <c r="D31" s="55">
        <v>482000799</v>
      </c>
      <c r="E31" s="60">
        <v>45378</v>
      </c>
      <c r="F31" s="161">
        <v>5180</v>
      </c>
      <c r="G31" s="161">
        <v>5180</v>
      </c>
      <c r="H31" s="161">
        <v>4663</v>
      </c>
    </row>
    <row r="32" spans="1:8" s="59" customFormat="1" x14ac:dyDescent="0.25">
      <c r="A32" s="68" t="s">
        <v>155</v>
      </c>
      <c r="B32" s="57">
        <v>3794.8</v>
      </c>
      <c r="C32" s="57">
        <v>3794.8</v>
      </c>
      <c r="D32" s="55">
        <v>482000801</v>
      </c>
      <c r="E32" s="60">
        <v>45379</v>
      </c>
      <c r="F32" s="161">
        <v>5198</v>
      </c>
      <c r="G32" s="161">
        <v>5198</v>
      </c>
      <c r="H32" s="161">
        <v>4704</v>
      </c>
    </row>
    <row r="33" spans="1:8" s="64" customFormat="1" x14ac:dyDescent="0.25">
      <c r="A33" s="61" t="s">
        <v>145</v>
      </c>
      <c r="B33" s="62" t="s">
        <v>115</v>
      </c>
      <c r="C33" s="63">
        <f>SUM(C2:C32)</f>
        <v>105280.8</v>
      </c>
      <c r="D33" s="62" t="s">
        <v>115</v>
      </c>
      <c r="E33" s="62" t="s">
        <v>115</v>
      </c>
      <c r="F33" s="164">
        <f>IF($C$33=0,0,ROUND(SUMPRODUCT($C$2:$C$32,F2:F32)/$C$33,0))</f>
        <v>5189</v>
      </c>
      <c r="G33" s="164">
        <f>IF($C$33=0,0,ROUND(SUMPRODUCT($C$2:$C$32,G2:G32)/$C$33,0))</f>
        <v>5189</v>
      </c>
      <c r="H33" s="164">
        <f>IF($C$33=0,0,ROUND(SUMPRODUCT($C$2:$C$32,H2:H32)/$C$33,0))</f>
        <v>4717</v>
      </c>
    </row>
    <row r="35" spans="1:8" x14ac:dyDescent="0.25">
      <c r="C35" s="66"/>
    </row>
  </sheetData>
  <autoFilter ref="A1:H32"/>
  <pageMargins left="0.7" right="0.7" top="0.75" bottom="0.75" header="0.5" footer="0.3"/>
  <pageSetup scale="69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4"/>
  <sheetViews>
    <sheetView view="pageBreakPreview" zoomScaleSheetLayoutView="100" workbookViewId="0">
      <pane ySplit="1" topLeftCell="A229" activePane="bottomLeft" state="frozen"/>
      <selection activeCell="A264" sqref="A264"/>
      <selection pane="bottomLeft" activeCell="A266" sqref="A266"/>
    </sheetView>
  </sheetViews>
  <sheetFormatPr defaultColWidth="8" defaultRowHeight="12.75" x14ac:dyDescent="0.25"/>
  <cols>
    <col min="1" max="1" width="52.28515625" style="65" bestFit="1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9" width="8" style="65"/>
    <col min="10" max="10" width="9.140625" style="65" bestFit="1" customWidth="1"/>
    <col min="11" max="16384" width="8" style="65"/>
  </cols>
  <sheetData>
    <row r="1" spans="1:11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11" s="59" customFormat="1" x14ac:dyDescent="0.25">
      <c r="A2" s="55" t="s">
        <v>114</v>
      </c>
      <c r="B2" s="56" t="s">
        <v>115</v>
      </c>
      <c r="C2" s="57">
        <v>137394.21</v>
      </c>
      <c r="D2" s="56" t="s">
        <v>115</v>
      </c>
      <c r="E2" s="56" t="s">
        <v>115</v>
      </c>
      <c r="F2" s="161">
        <v>4131</v>
      </c>
      <c r="G2" s="161">
        <v>3302</v>
      </c>
      <c r="H2" s="161">
        <v>3005</v>
      </c>
    </row>
    <row r="3" spans="1:11" s="59" customFormat="1" x14ac:dyDescent="0.25">
      <c r="A3" s="55" t="s">
        <v>129</v>
      </c>
      <c r="B3" s="57">
        <v>3897.31</v>
      </c>
      <c r="C3" s="57">
        <v>3781.95</v>
      </c>
      <c r="D3" s="55">
        <v>161001605</v>
      </c>
      <c r="E3" s="60">
        <v>45293</v>
      </c>
      <c r="F3" s="161">
        <v>4450</v>
      </c>
      <c r="G3" s="161">
        <v>3749</v>
      </c>
      <c r="H3" s="161">
        <v>3397</v>
      </c>
      <c r="J3" s="162"/>
      <c r="K3" s="162"/>
    </row>
    <row r="4" spans="1:11" s="59" customFormat="1" x14ac:dyDescent="0.25">
      <c r="A4" s="55" t="s">
        <v>122</v>
      </c>
      <c r="B4" s="57">
        <v>4066.47</v>
      </c>
      <c r="C4" s="57">
        <v>3993.3</v>
      </c>
      <c r="D4" s="55">
        <v>161011755</v>
      </c>
      <c r="E4" s="60">
        <v>45293</v>
      </c>
      <c r="F4" s="161">
        <v>4253</v>
      </c>
      <c r="G4" s="161">
        <v>3132</v>
      </c>
      <c r="H4" s="161">
        <v>2800</v>
      </c>
      <c r="J4" s="162"/>
      <c r="K4" s="162"/>
    </row>
    <row r="5" spans="1:11" s="59" customFormat="1" x14ac:dyDescent="0.25">
      <c r="A5" s="55" t="s">
        <v>120</v>
      </c>
      <c r="B5" s="57">
        <v>4093.4</v>
      </c>
      <c r="C5" s="57">
        <v>3963.5</v>
      </c>
      <c r="D5" s="55">
        <v>141000850</v>
      </c>
      <c r="E5" s="60">
        <v>45321</v>
      </c>
      <c r="F5" s="161">
        <v>4253</v>
      </c>
      <c r="G5" s="161">
        <v>3947</v>
      </c>
      <c r="H5" s="161">
        <v>3620</v>
      </c>
      <c r="J5" s="162"/>
      <c r="K5" s="162"/>
    </row>
    <row r="6" spans="1:11" s="59" customFormat="1" x14ac:dyDescent="0.25">
      <c r="A6" s="55" t="s">
        <v>120</v>
      </c>
      <c r="B6" s="57">
        <v>3980.74</v>
      </c>
      <c r="C6" s="57">
        <v>3679</v>
      </c>
      <c r="D6" s="55">
        <v>161006939</v>
      </c>
      <c r="E6" s="60">
        <v>45321</v>
      </c>
      <c r="F6" s="161">
        <v>4253</v>
      </c>
      <c r="G6" s="161">
        <v>4149</v>
      </c>
      <c r="H6" s="161">
        <v>3818</v>
      </c>
      <c r="J6" s="162"/>
      <c r="K6" s="162"/>
    </row>
    <row r="7" spans="1:11" s="59" customFormat="1" x14ac:dyDescent="0.25">
      <c r="A7" s="55" t="s">
        <v>123</v>
      </c>
      <c r="B7" s="57">
        <v>367.30999999999995</v>
      </c>
      <c r="C7" s="57">
        <v>367.30999999999995</v>
      </c>
      <c r="D7" s="55" t="s">
        <v>124</v>
      </c>
      <c r="E7" s="60">
        <v>45323</v>
      </c>
      <c r="F7" s="161">
        <v>4242</v>
      </c>
      <c r="G7" s="161">
        <v>3051</v>
      </c>
      <c r="H7" s="161">
        <v>2763</v>
      </c>
      <c r="J7" s="162"/>
      <c r="K7" s="162"/>
    </row>
    <row r="8" spans="1:11" s="59" customFormat="1" x14ac:dyDescent="0.25">
      <c r="A8" s="55" t="s">
        <v>162</v>
      </c>
      <c r="B8" s="57">
        <v>828.28</v>
      </c>
      <c r="C8" s="57">
        <v>828.28</v>
      </c>
      <c r="D8" s="55" t="s">
        <v>124</v>
      </c>
      <c r="E8" s="60">
        <v>45323</v>
      </c>
      <c r="F8" s="161">
        <v>4383</v>
      </c>
      <c r="G8" s="161">
        <v>3051</v>
      </c>
      <c r="H8" s="161">
        <v>2763</v>
      </c>
      <c r="J8" s="162"/>
      <c r="K8" s="162"/>
    </row>
    <row r="9" spans="1:11" s="59" customFormat="1" x14ac:dyDescent="0.25">
      <c r="A9" s="55" t="s">
        <v>152</v>
      </c>
      <c r="B9" s="57">
        <v>1472.83</v>
      </c>
      <c r="C9" s="57">
        <v>1476.07</v>
      </c>
      <c r="D9" s="55" t="s">
        <v>160</v>
      </c>
      <c r="E9" s="60">
        <v>45323</v>
      </c>
      <c r="F9" s="161">
        <v>4322</v>
      </c>
      <c r="G9" s="161">
        <v>3273</v>
      </c>
      <c r="H9" s="161">
        <v>3011</v>
      </c>
      <c r="J9" s="162"/>
      <c r="K9" s="162"/>
    </row>
    <row r="10" spans="1:11" s="59" customFormat="1" x14ac:dyDescent="0.25">
      <c r="A10" s="55" t="s">
        <v>125</v>
      </c>
      <c r="B10" s="57">
        <v>731.02</v>
      </c>
      <c r="C10" s="57">
        <v>732.63</v>
      </c>
      <c r="D10" s="55" t="s">
        <v>160</v>
      </c>
      <c r="E10" s="60">
        <v>45323</v>
      </c>
      <c r="F10" s="161">
        <v>4199</v>
      </c>
      <c r="G10" s="161">
        <v>3042</v>
      </c>
      <c r="H10" s="161">
        <v>2761</v>
      </c>
      <c r="J10" s="162"/>
      <c r="K10" s="162"/>
    </row>
    <row r="11" spans="1:11" s="59" customFormat="1" x14ac:dyDescent="0.25">
      <c r="A11" s="55" t="s">
        <v>128</v>
      </c>
      <c r="B11" s="57">
        <v>593.91</v>
      </c>
      <c r="C11" s="57">
        <v>595.22</v>
      </c>
      <c r="D11" s="55" t="s">
        <v>160</v>
      </c>
      <c r="E11" s="60">
        <v>45323</v>
      </c>
      <c r="F11" s="161">
        <v>4099</v>
      </c>
      <c r="G11" s="161">
        <v>4071</v>
      </c>
      <c r="H11" s="161">
        <v>3830</v>
      </c>
      <c r="J11" s="162"/>
      <c r="K11" s="162"/>
    </row>
    <row r="12" spans="1:11" s="59" customFormat="1" x14ac:dyDescent="0.25">
      <c r="A12" s="55" t="s">
        <v>138</v>
      </c>
      <c r="B12" s="57">
        <v>258.77</v>
      </c>
      <c r="C12" s="57">
        <v>258.77</v>
      </c>
      <c r="D12" s="55" t="s">
        <v>161</v>
      </c>
      <c r="E12" s="60">
        <v>45323</v>
      </c>
      <c r="F12" s="161">
        <v>3889</v>
      </c>
      <c r="G12" s="161">
        <v>3699</v>
      </c>
      <c r="H12" s="161">
        <v>3338</v>
      </c>
      <c r="J12" s="162"/>
      <c r="K12" s="162"/>
    </row>
    <row r="13" spans="1:11" s="59" customFormat="1" x14ac:dyDescent="0.25">
      <c r="A13" s="55" t="s">
        <v>129</v>
      </c>
      <c r="B13" s="57">
        <v>3881.88</v>
      </c>
      <c r="C13" s="57">
        <v>3808.07</v>
      </c>
      <c r="D13" s="55">
        <v>161001606</v>
      </c>
      <c r="E13" s="60">
        <v>45324</v>
      </c>
      <c r="F13" s="161">
        <v>4651</v>
      </c>
      <c r="G13" s="161">
        <v>3679</v>
      </c>
      <c r="H13" s="161">
        <v>3377</v>
      </c>
      <c r="J13" s="162"/>
      <c r="K13" s="162"/>
    </row>
    <row r="14" spans="1:11" s="59" customFormat="1" x14ac:dyDescent="0.25">
      <c r="A14" s="55" t="s">
        <v>143</v>
      </c>
      <c r="B14" s="57">
        <v>3668.57</v>
      </c>
      <c r="C14" s="57">
        <v>3547.7</v>
      </c>
      <c r="D14" s="55">
        <v>161003171</v>
      </c>
      <c r="E14" s="60">
        <v>45324</v>
      </c>
      <c r="F14" s="161">
        <v>3695</v>
      </c>
      <c r="G14" s="161">
        <v>3392</v>
      </c>
      <c r="H14" s="161">
        <v>3193</v>
      </c>
      <c r="J14" s="162"/>
      <c r="K14" s="162"/>
    </row>
    <row r="15" spans="1:11" s="59" customFormat="1" x14ac:dyDescent="0.25">
      <c r="A15" s="55" t="s">
        <v>122</v>
      </c>
      <c r="B15" s="57">
        <v>4110.43</v>
      </c>
      <c r="C15" s="57">
        <v>4154.4799999999996</v>
      </c>
      <c r="D15" s="55">
        <v>161011761</v>
      </c>
      <c r="E15" s="60">
        <v>45324</v>
      </c>
      <c r="F15" s="161">
        <v>4253</v>
      </c>
      <c r="G15" s="161">
        <v>2798</v>
      </c>
      <c r="H15" s="161">
        <v>2446</v>
      </c>
      <c r="J15" s="162"/>
      <c r="K15" s="162"/>
    </row>
    <row r="16" spans="1:11" s="59" customFormat="1" x14ac:dyDescent="0.25">
      <c r="A16" s="55" t="s">
        <v>123</v>
      </c>
      <c r="B16" s="57">
        <v>433.19000000000005</v>
      </c>
      <c r="C16" s="57">
        <v>433.19000000000005</v>
      </c>
      <c r="D16" s="55" t="s">
        <v>124</v>
      </c>
      <c r="E16" s="60">
        <v>45324</v>
      </c>
      <c r="F16" s="161">
        <v>4242</v>
      </c>
      <c r="G16" s="161">
        <v>3818</v>
      </c>
      <c r="H16" s="161">
        <v>3553</v>
      </c>
      <c r="J16" s="162"/>
      <c r="K16" s="162"/>
    </row>
    <row r="17" spans="1:11" s="59" customFormat="1" x14ac:dyDescent="0.25">
      <c r="A17" s="55" t="s">
        <v>162</v>
      </c>
      <c r="B17" s="57">
        <v>607.86</v>
      </c>
      <c r="C17" s="57">
        <v>607.86</v>
      </c>
      <c r="D17" s="55" t="s">
        <v>124</v>
      </c>
      <c r="E17" s="60">
        <v>45324</v>
      </c>
      <c r="F17" s="161">
        <v>4383</v>
      </c>
      <c r="G17" s="161">
        <v>3818</v>
      </c>
      <c r="H17" s="161">
        <v>3553</v>
      </c>
      <c r="J17" s="162"/>
      <c r="K17" s="162"/>
    </row>
    <row r="18" spans="1:11" s="59" customFormat="1" x14ac:dyDescent="0.25">
      <c r="A18" s="55" t="s">
        <v>152</v>
      </c>
      <c r="B18" s="57">
        <v>1534.76</v>
      </c>
      <c r="C18" s="57">
        <v>1538.13</v>
      </c>
      <c r="D18" s="55" t="s">
        <v>160</v>
      </c>
      <c r="E18" s="60">
        <v>45324</v>
      </c>
      <c r="F18" s="161">
        <v>4322</v>
      </c>
      <c r="G18" s="161">
        <v>3809</v>
      </c>
      <c r="H18" s="161">
        <v>3457</v>
      </c>
      <c r="J18" s="162"/>
      <c r="K18" s="162"/>
    </row>
    <row r="19" spans="1:11" s="59" customFormat="1" x14ac:dyDescent="0.25">
      <c r="A19" s="55" t="s">
        <v>125</v>
      </c>
      <c r="B19" s="57">
        <v>788.82</v>
      </c>
      <c r="C19" s="57">
        <v>790.56</v>
      </c>
      <c r="D19" s="55" t="s">
        <v>160</v>
      </c>
      <c r="E19" s="60">
        <v>45324</v>
      </c>
      <c r="F19" s="161">
        <v>4199</v>
      </c>
      <c r="G19" s="161">
        <v>3561</v>
      </c>
      <c r="H19" s="161">
        <v>3234</v>
      </c>
      <c r="J19" s="162"/>
      <c r="K19" s="162"/>
    </row>
    <row r="20" spans="1:11" s="59" customFormat="1" x14ac:dyDescent="0.25">
      <c r="A20" s="55" t="s">
        <v>128</v>
      </c>
      <c r="B20" s="57">
        <v>579.5</v>
      </c>
      <c r="C20" s="57">
        <v>580.77</v>
      </c>
      <c r="D20" s="55" t="s">
        <v>160</v>
      </c>
      <c r="E20" s="60">
        <v>45324</v>
      </c>
      <c r="F20" s="161">
        <v>4099</v>
      </c>
      <c r="G20" s="161">
        <v>3164</v>
      </c>
      <c r="H20" s="161">
        <v>2939</v>
      </c>
      <c r="J20" s="162"/>
      <c r="K20" s="162"/>
    </row>
    <row r="21" spans="1:11" s="59" customFormat="1" x14ac:dyDescent="0.25">
      <c r="A21" s="55" t="s">
        <v>138</v>
      </c>
      <c r="B21" s="57">
        <v>276.8</v>
      </c>
      <c r="C21" s="57">
        <v>276.8</v>
      </c>
      <c r="D21" s="55" t="s">
        <v>161</v>
      </c>
      <c r="E21" s="60">
        <v>45324</v>
      </c>
      <c r="F21" s="161">
        <v>3889</v>
      </c>
      <c r="G21" s="161">
        <v>2903</v>
      </c>
      <c r="H21" s="161">
        <v>2621</v>
      </c>
      <c r="J21" s="162"/>
      <c r="K21" s="162"/>
    </row>
    <row r="22" spans="1:11" s="59" customFormat="1" x14ac:dyDescent="0.25">
      <c r="A22" s="55" t="s">
        <v>156</v>
      </c>
      <c r="B22" s="57">
        <v>4050.05</v>
      </c>
      <c r="C22" s="57">
        <v>3876.95</v>
      </c>
      <c r="D22" s="55">
        <v>161001175</v>
      </c>
      <c r="E22" s="60">
        <v>45325</v>
      </c>
      <c r="F22" s="161">
        <v>3248</v>
      </c>
      <c r="G22" s="161">
        <v>3201</v>
      </c>
      <c r="H22" s="161">
        <v>2943</v>
      </c>
      <c r="J22" s="162"/>
      <c r="K22" s="162"/>
    </row>
    <row r="23" spans="1:11" s="59" customFormat="1" x14ac:dyDescent="0.25">
      <c r="A23" s="55" t="s">
        <v>129</v>
      </c>
      <c r="B23" s="57">
        <v>3914.37</v>
      </c>
      <c r="C23" s="57">
        <v>3794.55</v>
      </c>
      <c r="D23" s="55">
        <v>161001607</v>
      </c>
      <c r="E23" s="60">
        <v>45325</v>
      </c>
      <c r="F23" s="161">
        <v>4651</v>
      </c>
      <c r="G23" s="161">
        <v>3084</v>
      </c>
      <c r="H23" s="161">
        <v>2700</v>
      </c>
      <c r="J23" s="162"/>
      <c r="K23" s="162"/>
    </row>
    <row r="24" spans="1:11" s="59" customFormat="1" x14ac:dyDescent="0.25">
      <c r="A24" s="55" t="s">
        <v>132</v>
      </c>
      <c r="B24" s="57">
        <v>4075.99</v>
      </c>
      <c r="C24" s="57">
        <v>4056.96</v>
      </c>
      <c r="D24" s="55">
        <v>161002509</v>
      </c>
      <c r="E24" s="60">
        <v>45325</v>
      </c>
      <c r="F24" s="161">
        <v>3912</v>
      </c>
      <c r="G24" s="161">
        <v>3004</v>
      </c>
      <c r="H24" s="161">
        <v>2625</v>
      </c>
      <c r="J24" s="162"/>
      <c r="K24" s="162"/>
    </row>
    <row r="25" spans="1:11" s="59" customFormat="1" x14ac:dyDescent="0.25">
      <c r="A25" s="55" t="s">
        <v>122</v>
      </c>
      <c r="B25" s="57">
        <v>3931.46</v>
      </c>
      <c r="C25" s="57">
        <v>3883.02</v>
      </c>
      <c r="D25" s="55">
        <v>161011763</v>
      </c>
      <c r="E25" s="60">
        <v>45325</v>
      </c>
      <c r="F25" s="161">
        <v>4253</v>
      </c>
      <c r="G25" s="161">
        <v>3378</v>
      </c>
      <c r="H25" s="161">
        <v>3003</v>
      </c>
      <c r="J25" s="162"/>
      <c r="K25" s="162"/>
    </row>
    <row r="26" spans="1:11" s="59" customFormat="1" x14ac:dyDescent="0.25">
      <c r="A26" s="55" t="s">
        <v>122</v>
      </c>
      <c r="B26" s="57">
        <v>4004.89</v>
      </c>
      <c r="C26" s="57">
        <v>3947.8</v>
      </c>
      <c r="D26" s="55">
        <v>161011767</v>
      </c>
      <c r="E26" s="60">
        <v>45325</v>
      </c>
      <c r="F26" s="161">
        <v>4253</v>
      </c>
      <c r="G26" s="161">
        <v>3214</v>
      </c>
      <c r="H26" s="161">
        <v>2893</v>
      </c>
      <c r="J26" s="162"/>
      <c r="K26" s="162"/>
    </row>
    <row r="27" spans="1:11" s="59" customFormat="1" x14ac:dyDescent="0.25">
      <c r="A27" s="55" t="s">
        <v>123</v>
      </c>
      <c r="B27" s="57">
        <v>598.03</v>
      </c>
      <c r="C27" s="57">
        <v>598.03</v>
      </c>
      <c r="D27" s="55" t="s">
        <v>124</v>
      </c>
      <c r="E27" s="60">
        <v>45325</v>
      </c>
      <c r="F27" s="161">
        <v>4242</v>
      </c>
      <c r="G27" s="161">
        <v>3547</v>
      </c>
      <c r="H27" s="161">
        <v>3224</v>
      </c>
      <c r="J27" s="162"/>
      <c r="K27" s="162"/>
    </row>
    <row r="28" spans="1:11" s="59" customFormat="1" x14ac:dyDescent="0.25">
      <c r="A28" s="55" t="s">
        <v>162</v>
      </c>
      <c r="B28" s="57">
        <v>871.01</v>
      </c>
      <c r="C28" s="57">
        <v>871.01</v>
      </c>
      <c r="D28" s="55" t="s">
        <v>124</v>
      </c>
      <c r="E28" s="60">
        <v>45325</v>
      </c>
      <c r="F28" s="161">
        <v>4383</v>
      </c>
      <c r="G28" s="161">
        <v>3547</v>
      </c>
      <c r="H28" s="161">
        <v>3224</v>
      </c>
      <c r="J28" s="162"/>
      <c r="K28" s="162"/>
    </row>
    <row r="29" spans="1:11" s="59" customFormat="1" x14ac:dyDescent="0.25">
      <c r="A29" s="55" t="s">
        <v>152</v>
      </c>
      <c r="B29" s="57">
        <v>1560.44</v>
      </c>
      <c r="C29" s="57">
        <v>1563.87</v>
      </c>
      <c r="D29" s="55" t="s">
        <v>160</v>
      </c>
      <c r="E29" s="60">
        <v>45325</v>
      </c>
      <c r="F29" s="161">
        <v>4322</v>
      </c>
      <c r="G29" s="161">
        <v>3392</v>
      </c>
      <c r="H29" s="161">
        <v>3090</v>
      </c>
      <c r="J29" s="162"/>
      <c r="K29" s="162"/>
    </row>
    <row r="30" spans="1:11" s="59" customFormat="1" x14ac:dyDescent="0.25">
      <c r="A30" s="55" t="s">
        <v>125</v>
      </c>
      <c r="B30" s="57">
        <v>632.61</v>
      </c>
      <c r="C30" s="57">
        <v>634</v>
      </c>
      <c r="D30" s="55" t="s">
        <v>160</v>
      </c>
      <c r="E30" s="60">
        <v>45325</v>
      </c>
      <c r="F30" s="161">
        <v>4199</v>
      </c>
      <c r="G30" s="161">
        <v>3488</v>
      </c>
      <c r="H30" s="161">
        <v>3135</v>
      </c>
      <c r="J30" s="162"/>
      <c r="K30" s="162"/>
    </row>
    <row r="31" spans="1:11" s="59" customFormat="1" x14ac:dyDescent="0.25">
      <c r="A31" s="55" t="s">
        <v>128</v>
      </c>
      <c r="B31" s="57">
        <v>655.15</v>
      </c>
      <c r="C31" s="57">
        <v>656.59</v>
      </c>
      <c r="D31" s="55" t="s">
        <v>160</v>
      </c>
      <c r="E31" s="60">
        <v>45325</v>
      </c>
      <c r="F31" s="161">
        <v>4099</v>
      </c>
      <c r="G31" s="161">
        <v>3598</v>
      </c>
      <c r="H31" s="161">
        <v>3306</v>
      </c>
      <c r="J31" s="162"/>
      <c r="K31" s="162"/>
    </row>
    <row r="32" spans="1:11" s="59" customFormat="1" x14ac:dyDescent="0.25">
      <c r="A32" s="55" t="s">
        <v>138</v>
      </c>
      <c r="B32" s="57">
        <v>138.53</v>
      </c>
      <c r="C32" s="57">
        <v>138.53</v>
      </c>
      <c r="D32" s="55" t="s">
        <v>161</v>
      </c>
      <c r="E32" s="60">
        <v>45325</v>
      </c>
      <c r="F32" s="161">
        <v>3889</v>
      </c>
      <c r="G32" s="161">
        <v>3502</v>
      </c>
      <c r="H32" s="161">
        <v>3130</v>
      </c>
      <c r="J32" s="162"/>
      <c r="K32" s="162"/>
    </row>
    <row r="33" spans="1:11" s="59" customFormat="1" x14ac:dyDescent="0.25">
      <c r="A33" s="55" t="s">
        <v>129</v>
      </c>
      <c r="B33" s="57">
        <v>4205.34</v>
      </c>
      <c r="C33" s="57">
        <v>4209.99</v>
      </c>
      <c r="D33" s="55">
        <v>161001608</v>
      </c>
      <c r="E33" s="60">
        <v>45326</v>
      </c>
      <c r="F33" s="161">
        <v>4651</v>
      </c>
      <c r="G33" s="161">
        <v>3035</v>
      </c>
      <c r="H33" s="161">
        <v>2713</v>
      </c>
      <c r="J33" s="162"/>
      <c r="K33" s="162"/>
    </row>
    <row r="34" spans="1:11" s="59" customFormat="1" x14ac:dyDescent="0.25">
      <c r="A34" s="55" t="s">
        <v>137</v>
      </c>
      <c r="B34" s="57">
        <v>4018.57</v>
      </c>
      <c r="C34" s="57">
        <v>3994.69</v>
      </c>
      <c r="D34" s="55">
        <v>161002862</v>
      </c>
      <c r="E34" s="60">
        <v>45326</v>
      </c>
      <c r="F34" s="161">
        <v>3717</v>
      </c>
      <c r="G34" s="161">
        <v>3133</v>
      </c>
      <c r="H34" s="161">
        <v>2791</v>
      </c>
      <c r="J34" s="162"/>
      <c r="K34" s="162"/>
    </row>
    <row r="35" spans="1:11" s="59" customFormat="1" x14ac:dyDescent="0.25">
      <c r="A35" s="55" t="s">
        <v>123</v>
      </c>
      <c r="B35" s="57">
        <v>158.79000000000002</v>
      </c>
      <c r="C35" s="57">
        <v>158.79000000000002</v>
      </c>
      <c r="D35" s="55" t="s">
        <v>124</v>
      </c>
      <c r="E35" s="60">
        <v>45326</v>
      </c>
      <c r="F35" s="161">
        <v>4242</v>
      </c>
      <c r="G35" s="161">
        <v>3687</v>
      </c>
      <c r="H35" s="161">
        <v>3296</v>
      </c>
      <c r="J35" s="162"/>
      <c r="K35" s="162"/>
    </row>
    <row r="36" spans="1:11" s="59" customFormat="1" x14ac:dyDescent="0.25">
      <c r="A36" s="55" t="s">
        <v>162</v>
      </c>
      <c r="B36" s="57">
        <v>601.84</v>
      </c>
      <c r="C36" s="57">
        <v>601.84</v>
      </c>
      <c r="D36" s="55" t="s">
        <v>124</v>
      </c>
      <c r="E36" s="60">
        <v>45326</v>
      </c>
      <c r="F36" s="161">
        <v>4383</v>
      </c>
      <c r="G36" s="161">
        <v>3687</v>
      </c>
      <c r="H36" s="161">
        <v>3296</v>
      </c>
      <c r="J36" s="162"/>
      <c r="K36" s="162"/>
    </row>
    <row r="37" spans="1:11" s="59" customFormat="1" x14ac:dyDescent="0.25">
      <c r="A37" s="55" t="s">
        <v>152</v>
      </c>
      <c r="B37" s="57">
        <v>1484.63</v>
      </c>
      <c r="C37" s="57">
        <v>1487.9</v>
      </c>
      <c r="D37" s="55" t="s">
        <v>160</v>
      </c>
      <c r="E37" s="60">
        <v>45326</v>
      </c>
      <c r="F37" s="161">
        <v>4322</v>
      </c>
      <c r="G37" s="161">
        <v>3498</v>
      </c>
      <c r="H37" s="161">
        <v>3225</v>
      </c>
      <c r="J37" s="162"/>
      <c r="K37" s="162"/>
    </row>
    <row r="38" spans="1:11" s="59" customFormat="1" x14ac:dyDescent="0.25">
      <c r="A38" s="55" t="s">
        <v>125</v>
      </c>
      <c r="B38" s="57">
        <v>597.02</v>
      </c>
      <c r="C38" s="57">
        <v>598.33000000000004</v>
      </c>
      <c r="D38" s="55" t="s">
        <v>160</v>
      </c>
      <c r="E38" s="60">
        <v>45326</v>
      </c>
      <c r="F38" s="161">
        <v>4199</v>
      </c>
      <c r="G38" s="161">
        <v>3198</v>
      </c>
      <c r="H38" s="161">
        <v>2894</v>
      </c>
      <c r="J38" s="162"/>
      <c r="K38" s="162"/>
    </row>
    <row r="39" spans="1:11" s="59" customFormat="1" x14ac:dyDescent="0.25">
      <c r="A39" s="55" t="s">
        <v>128</v>
      </c>
      <c r="B39" s="57">
        <v>571.16</v>
      </c>
      <c r="C39" s="57">
        <v>572.41999999999996</v>
      </c>
      <c r="D39" s="55" t="s">
        <v>160</v>
      </c>
      <c r="E39" s="60">
        <v>45326</v>
      </c>
      <c r="F39" s="161">
        <v>4112</v>
      </c>
      <c r="G39" s="161">
        <v>3511</v>
      </c>
      <c r="H39" s="161">
        <v>3237</v>
      </c>
      <c r="J39" s="162"/>
      <c r="K39" s="162"/>
    </row>
    <row r="40" spans="1:11" s="59" customFormat="1" x14ac:dyDescent="0.25">
      <c r="A40" s="55" t="s">
        <v>138</v>
      </c>
      <c r="B40" s="57">
        <v>142.56</v>
      </c>
      <c r="C40" s="57">
        <v>142.56</v>
      </c>
      <c r="D40" s="55" t="s">
        <v>161</v>
      </c>
      <c r="E40" s="60">
        <v>45326</v>
      </c>
      <c r="F40" s="161">
        <v>3889</v>
      </c>
      <c r="G40" s="161">
        <v>3418</v>
      </c>
      <c r="H40" s="161">
        <v>2989</v>
      </c>
      <c r="J40" s="162"/>
      <c r="K40" s="162"/>
    </row>
    <row r="41" spans="1:11" s="59" customFormat="1" x14ac:dyDescent="0.25">
      <c r="A41" s="55" t="s">
        <v>129</v>
      </c>
      <c r="B41" s="57">
        <v>3724.86</v>
      </c>
      <c r="C41" s="57">
        <v>3566.39</v>
      </c>
      <c r="D41" s="55">
        <v>161001609</v>
      </c>
      <c r="E41" s="60">
        <v>45327</v>
      </c>
      <c r="F41" s="161">
        <v>4651</v>
      </c>
      <c r="G41" s="161">
        <v>3105</v>
      </c>
      <c r="H41" s="161">
        <v>2792</v>
      </c>
      <c r="J41" s="162"/>
      <c r="K41" s="162"/>
    </row>
    <row r="42" spans="1:11" s="59" customFormat="1" x14ac:dyDescent="0.25">
      <c r="A42" s="55" t="s">
        <v>129</v>
      </c>
      <c r="B42" s="57">
        <v>3549.69</v>
      </c>
      <c r="C42" s="57">
        <v>3468.84</v>
      </c>
      <c r="D42" s="55">
        <v>161001610</v>
      </c>
      <c r="E42" s="60">
        <v>45327</v>
      </c>
      <c r="F42" s="161">
        <v>4651</v>
      </c>
      <c r="G42" s="161">
        <v>2759</v>
      </c>
      <c r="H42" s="161">
        <v>2417</v>
      </c>
      <c r="J42" s="162"/>
      <c r="K42" s="162"/>
    </row>
    <row r="43" spans="1:11" s="59" customFormat="1" x14ac:dyDescent="0.25">
      <c r="A43" s="55" t="s">
        <v>132</v>
      </c>
      <c r="B43" s="57">
        <v>4134.05</v>
      </c>
      <c r="C43" s="57">
        <v>4215.3500000000004</v>
      </c>
      <c r="D43" s="55">
        <v>161002514</v>
      </c>
      <c r="E43" s="60">
        <v>45327</v>
      </c>
      <c r="F43" s="161">
        <v>3912</v>
      </c>
      <c r="G43" s="161">
        <v>2275</v>
      </c>
      <c r="H43" s="161">
        <v>1963</v>
      </c>
      <c r="J43" s="162"/>
      <c r="K43" s="162"/>
    </row>
    <row r="44" spans="1:11" s="59" customFormat="1" x14ac:dyDescent="0.25">
      <c r="A44" s="55" t="s">
        <v>137</v>
      </c>
      <c r="B44" s="57">
        <v>4154.7</v>
      </c>
      <c r="C44" s="57">
        <v>4398.18</v>
      </c>
      <c r="D44" s="55">
        <v>161002866</v>
      </c>
      <c r="E44" s="60">
        <v>45327</v>
      </c>
      <c r="F44" s="161">
        <v>3717</v>
      </c>
      <c r="G44" s="161">
        <v>2333</v>
      </c>
      <c r="H44" s="161">
        <v>2020</v>
      </c>
      <c r="J44" s="162"/>
      <c r="K44" s="162"/>
    </row>
    <row r="45" spans="1:11" s="59" customFormat="1" x14ac:dyDescent="0.25">
      <c r="A45" s="55" t="s">
        <v>122</v>
      </c>
      <c r="B45" s="57">
        <v>4111.32</v>
      </c>
      <c r="C45" s="57">
        <v>4095.96</v>
      </c>
      <c r="D45" s="55">
        <v>161011772</v>
      </c>
      <c r="E45" s="60">
        <v>45327</v>
      </c>
      <c r="F45" s="161">
        <v>4253</v>
      </c>
      <c r="G45" s="161">
        <v>3169</v>
      </c>
      <c r="H45" s="161">
        <v>2785</v>
      </c>
      <c r="J45" s="162"/>
      <c r="K45" s="162"/>
    </row>
    <row r="46" spans="1:11" s="59" customFormat="1" x14ac:dyDescent="0.25">
      <c r="A46" s="55" t="s">
        <v>123</v>
      </c>
      <c r="B46" s="57">
        <v>723.21</v>
      </c>
      <c r="C46" s="57">
        <v>723.21</v>
      </c>
      <c r="D46" s="55" t="s">
        <v>124</v>
      </c>
      <c r="E46" s="60">
        <v>45327</v>
      </c>
      <c r="F46" s="161">
        <v>4242</v>
      </c>
      <c r="G46" s="161">
        <v>3212</v>
      </c>
      <c r="H46" s="161">
        <v>2913</v>
      </c>
      <c r="J46" s="162"/>
      <c r="K46" s="162"/>
    </row>
    <row r="47" spans="1:11" s="59" customFormat="1" x14ac:dyDescent="0.25">
      <c r="A47" s="55" t="s">
        <v>162</v>
      </c>
      <c r="B47" s="57">
        <v>530</v>
      </c>
      <c r="C47" s="57">
        <v>530</v>
      </c>
      <c r="D47" s="55" t="s">
        <v>124</v>
      </c>
      <c r="E47" s="60">
        <v>45327</v>
      </c>
      <c r="F47" s="161">
        <v>4383</v>
      </c>
      <c r="G47" s="161">
        <v>2914</v>
      </c>
      <c r="H47" s="161">
        <v>2647</v>
      </c>
      <c r="J47" s="162"/>
      <c r="K47" s="162"/>
    </row>
    <row r="48" spans="1:11" s="59" customFormat="1" x14ac:dyDescent="0.25">
      <c r="A48" s="55" t="s">
        <v>152</v>
      </c>
      <c r="B48" s="57">
        <v>1317.85</v>
      </c>
      <c r="C48" s="57">
        <v>1320.75</v>
      </c>
      <c r="D48" s="55" t="s">
        <v>160</v>
      </c>
      <c r="E48" s="60">
        <v>45327</v>
      </c>
      <c r="F48" s="161">
        <v>4322</v>
      </c>
      <c r="G48" s="161">
        <v>2563</v>
      </c>
      <c r="H48" s="161">
        <v>2330</v>
      </c>
      <c r="J48" s="162"/>
      <c r="K48" s="162"/>
    </row>
    <row r="49" spans="1:11" s="59" customFormat="1" x14ac:dyDescent="0.25">
      <c r="A49" s="55" t="s">
        <v>125</v>
      </c>
      <c r="B49" s="57">
        <v>630.46</v>
      </c>
      <c r="C49" s="57">
        <v>631.85</v>
      </c>
      <c r="D49" s="55" t="s">
        <v>160</v>
      </c>
      <c r="E49" s="60">
        <v>45327</v>
      </c>
      <c r="F49" s="161">
        <v>4199</v>
      </c>
      <c r="G49" s="161">
        <v>2872</v>
      </c>
      <c r="H49" s="161">
        <v>2599</v>
      </c>
      <c r="J49" s="162"/>
      <c r="K49" s="162"/>
    </row>
    <row r="50" spans="1:11" s="59" customFormat="1" x14ac:dyDescent="0.25">
      <c r="A50" s="55" t="s">
        <v>128</v>
      </c>
      <c r="B50" s="57">
        <v>435.01</v>
      </c>
      <c r="C50" s="57">
        <v>435.96</v>
      </c>
      <c r="D50" s="55" t="s">
        <v>160</v>
      </c>
      <c r="E50" s="60">
        <v>45327</v>
      </c>
      <c r="F50" s="161">
        <v>4126</v>
      </c>
      <c r="G50" s="161">
        <v>2786</v>
      </c>
      <c r="H50" s="161">
        <v>2501</v>
      </c>
      <c r="J50" s="162"/>
      <c r="K50" s="162"/>
    </row>
    <row r="51" spans="1:11" s="59" customFormat="1" x14ac:dyDescent="0.25">
      <c r="A51" s="55" t="s">
        <v>138</v>
      </c>
      <c r="B51" s="57">
        <v>79.099999999999994</v>
      </c>
      <c r="C51" s="57">
        <v>79.099999999999994</v>
      </c>
      <c r="D51" s="55" t="s">
        <v>161</v>
      </c>
      <c r="E51" s="60">
        <v>45327</v>
      </c>
      <c r="F51" s="161">
        <v>3889</v>
      </c>
      <c r="G51" s="161">
        <v>2914</v>
      </c>
      <c r="H51" s="161">
        <v>2656</v>
      </c>
      <c r="J51" s="162"/>
      <c r="K51" s="162"/>
    </row>
    <row r="52" spans="1:11" s="59" customFormat="1" x14ac:dyDescent="0.25">
      <c r="A52" s="55" t="s">
        <v>129</v>
      </c>
      <c r="B52" s="57">
        <v>3543.9</v>
      </c>
      <c r="C52" s="57">
        <v>3453.19</v>
      </c>
      <c r="D52" s="55">
        <v>161001611</v>
      </c>
      <c r="E52" s="60">
        <v>45328</v>
      </c>
      <c r="F52" s="161">
        <v>4651</v>
      </c>
      <c r="G52" s="161">
        <v>3936</v>
      </c>
      <c r="H52" s="161">
        <v>3606</v>
      </c>
      <c r="J52" s="162"/>
      <c r="K52" s="162"/>
    </row>
    <row r="53" spans="1:11" s="59" customFormat="1" x14ac:dyDescent="0.25">
      <c r="A53" s="55" t="s">
        <v>140</v>
      </c>
      <c r="B53" s="57">
        <v>3913.12</v>
      </c>
      <c r="C53" s="57">
        <v>3581.87</v>
      </c>
      <c r="D53" s="55">
        <v>161002345</v>
      </c>
      <c r="E53" s="60">
        <v>45328</v>
      </c>
      <c r="F53" s="161">
        <v>3248</v>
      </c>
      <c r="G53" s="161">
        <v>3301</v>
      </c>
      <c r="H53" s="161">
        <v>2908</v>
      </c>
      <c r="J53" s="162"/>
      <c r="K53" s="162"/>
    </row>
    <row r="54" spans="1:11" s="59" customFormat="1" x14ac:dyDescent="0.25">
      <c r="A54" s="55" t="s">
        <v>182</v>
      </c>
      <c r="B54" s="57">
        <v>3666.6</v>
      </c>
      <c r="C54" s="57">
        <v>3550.65</v>
      </c>
      <c r="D54" s="55">
        <v>162000041</v>
      </c>
      <c r="E54" s="60">
        <v>45328</v>
      </c>
      <c r="F54" s="161">
        <v>3861</v>
      </c>
      <c r="G54" s="161">
        <v>3288</v>
      </c>
      <c r="H54" s="161">
        <v>2943</v>
      </c>
      <c r="J54" s="162"/>
      <c r="K54" s="162"/>
    </row>
    <row r="55" spans="1:11" s="59" customFormat="1" x14ac:dyDescent="0.25">
      <c r="A55" s="55" t="s">
        <v>130</v>
      </c>
      <c r="B55" s="57">
        <v>4110.55</v>
      </c>
      <c r="C55" s="57">
        <v>3995.1</v>
      </c>
      <c r="D55" s="55">
        <v>162007215</v>
      </c>
      <c r="E55" s="60">
        <v>45328</v>
      </c>
      <c r="F55" s="161">
        <v>4207</v>
      </c>
      <c r="G55" s="161">
        <v>3335</v>
      </c>
      <c r="H55" s="161">
        <v>2990</v>
      </c>
      <c r="J55" s="162"/>
      <c r="K55" s="162"/>
    </row>
    <row r="56" spans="1:11" s="59" customFormat="1" x14ac:dyDescent="0.25">
      <c r="A56" s="55" t="s">
        <v>123</v>
      </c>
      <c r="B56" s="57">
        <v>527.5</v>
      </c>
      <c r="C56" s="57">
        <v>527.5</v>
      </c>
      <c r="D56" s="55" t="s">
        <v>124</v>
      </c>
      <c r="E56" s="60">
        <v>45328</v>
      </c>
      <c r="F56" s="161">
        <v>4242</v>
      </c>
      <c r="G56" s="161">
        <v>3791</v>
      </c>
      <c r="H56" s="161">
        <v>3500</v>
      </c>
      <c r="J56" s="162"/>
      <c r="K56" s="162"/>
    </row>
    <row r="57" spans="1:11" s="59" customFormat="1" x14ac:dyDescent="0.25">
      <c r="A57" s="55" t="s">
        <v>152</v>
      </c>
      <c r="B57" s="57">
        <v>1617.6</v>
      </c>
      <c r="C57" s="57">
        <v>1621.16</v>
      </c>
      <c r="D57" s="55" t="s">
        <v>160</v>
      </c>
      <c r="E57" s="60">
        <v>45328</v>
      </c>
      <c r="F57" s="161">
        <v>4322</v>
      </c>
      <c r="G57" s="161">
        <v>2646</v>
      </c>
      <c r="H57" s="161">
        <v>2364</v>
      </c>
      <c r="J57" s="162"/>
      <c r="K57" s="162"/>
    </row>
    <row r="58" spans="1:11" s="59" customFormat="1" x14ac:dyDescent="0.25">
      <c r="A58" s="55" t="s">
        <v>125</v>
      </c>
      <c r="B58" s="57">
        <v>735.15</v>
      </c>
      <c r="C58" s="57">
        <v>736.77</v>
      </c>
      <c r="D58" s="55" t="s">
        <v>160</v>
      </c>
      <c r="E58" s="60">
        <v>45328</v>
      </c>
      <c r="F58" s="161">
        <v>4199</v>
      </c>
      <c r="G58" s="161">
        <v>2159</v>
      </c>
      <c r="H58" s="161">
        <v>1923</v>
      </c>
      <c r="J58" s="162"/>
      <c r="K58" s="162"/>
    </row>
    <row r="59" spans="1:11" s="59" customFormat="1" x14ac:dyDescent="0.25">
      <c r="A59" s="55" t="s">
        <v>128</v>
      </c>
      <c r="B59" s="57">
        <v>484.34</v>
      </c>
      <c r="C59" s="57">
        <v>485.41</v>
      </c>
      <c r="D59" s="55" t="s">
        <v>160</v>
      </c>
      <c r="E59" s="60">
        <v>45328</v>
      </c>
      <c r="F59" s="161">
        <v>4126</v>
      </c>
      <c r="G59" s="161">
        <v>3917</v>
      </c>
      <c r="H59" s="161">
        <v>3613</v>
      </c>
      <c r="J59" s="162"/>
      <c r="K59" s="162"/>
    </row>
    <row r="60" spans="1:11" s="59" customFormat="1" x14ac:dyDescent="0.25">
      <c r="A60" s="55" t="s">
        <v>137</v>
      </c>
      <c r="B60" s="57">
        <v>4064.74</v>
      </c>
      <c r="C60" s="57">
        <v>4177.78</v>
      </c>
      <c r="D60" s="55">
        <v>161002874</v>
      </c>
      <c r="E60" s="60">
        <v>45329</v>
      </c>
      <c r="F60" s="161">
        <v>3717</v>
      </c>
      <c r="G60" s="161">
        <v>3431</v>
      </c>
      <c r="H60" s="161">
        <v>3057</v>
      </c>
      <c r="J60" s="162"/>
      <c r="K60" s="162"/>
    </row>
    <row r="61" spans="1:11" s="59" customFormat="1" x14ac:dyDescent="0.25">
      <c r="A61" s="55" t="s">
        <v>143</v>
      </c>
      <c r="B61" s="57">
        <v>3860.07</v>
      </c>
      <c r="C61" s="57">
        <v>3678.05</v>
      </c>
      <c r="D61" s="55">
        <v>161003177</v>
      </c>
      <c r="E61" s="60">
        <v>45329</v>
      </c>
      <c r="F61" s="161">
        <v>3829</v>
      </c>
      <c r="G61" s="161">
        <v>3234</v>
      </c>
      <c r="H61" s="161">
        <v>2909</v>
      </c>
      <c r="J61" s="162"/>
      <c r="K61" s="162"/>
    </row>
    <row r="62" spans="1:11" s="59" customFormat="1" x14ac:dyDescent="0.25">
      <c r="A62" s="55" t="s">
        <v>122</v>
      </c>
      <c r="B62" s="57">
        <v>4014.33</v>
      </c>
      <c r="C62" s="57">
        <v>3872.67</v>
      </c>
      <c r="D62" s="55">
        <v>161011786</v>
      </c>
      <c r="E62" s="60">
        <v>45329</v>
      </c>
      <c r="F62" s="161">
        <v>4253</v>
      </c>
      <c r="G62" s="161">
        <v>2808</v>
      </c>
      <c r="H62" s="161">
        <v>2498</v>
      </c>
      <c r="J62" s="162"/>
      <c r="K62" s="162"/>
    </row>
    <row r="63" spans="1:11" s="59" customFormat="1" x14ac:dyDescent="0.25">
      <c r="A63" s="55" t="s">
        <v>123</v>
      </c>
      <c r="B63" s="57">
        <v>948.58999999999992</v>
      </c>
      <c r="C63" s="57">
        <v>948.58999999999992</v>
      </c>
      <c r="D63" s="55" t="s">
        <v>124</v>
      </c>
      <c r="E63" s="60">
        <v>45329</v>
      </c>
      <c r="F63" s="161">
        <v>4242</v>
      </c>
      <c r="G63" s="161">
        <v>3662</v>
      </c>
      <c r="H63" s="161">
        <v>3384</v>
      </c>
      <c r="J63" s="162"/>
      <c r="K63" s="162"/>
    </row>
    <row r="64" spans="1:11" s="59" customFormat="1" x14ac:dyDescent="0.25">
      <c r="A64" s="55" t="s">
        <v>152</v>
      </c>
      <c r="B64" s="57">
        <v>1602.41</v>
      </c>
      <c r="C64" s="57">
        <v>1605.94</v>
      </c>
      <c r="D64" s="55" t="s">
        <v>160</v>
      </c>
      <c r="E64" s="60">
        <v>45329</v>
      </c>
      <c r="F64" s="161">
        <v>4322</v>
      </c>
      <c r="G64" s="161">
        <v>3235</v>
      </c>
      <c r="H64" s="161">
        <v>2984</v>
      </c>
      <c r="J64" s="162"/>
      <c r="K64" s="162"/>
    </row>
    <row r="65" spans="1:11" s="59" customFormat="1" x14ac:dyDescent="0.25">
      <c r="A65" s="55" t="s">
        <v>125</v>
      </c>
      <c r="B65" s="57">
        <v>790.14</v>
      </c>
      <c r="C65" s="57">
        <v>791.88</v>
      </c>
      <c r="D65" s="55" t="s">
        <v>160</v>
      </c>
      <c r="E65" s="60">
        <v>45329</v>
      </c>
      <c r="F65" s="161">
        <v>4199</v>
      </c>
      <c r="G65" s="161">
        <v>2643</v>
      </c>
      <c r="H65" s="161">
        <v>2441</v>
      </c>
      <c r="J65" s="162"/>
      <c r="K65" s="162"/>
    </row>
    <row r="66" spans="1:11" s="59" customFormat="1" x14ac:dyDescent="0.25">
      <c r="A66" s="55" t="s">
        <v>128</v>
      </c>
      <c r="B66" s="57">
        <v>505.61</v>
      </c>
      <c r="C66" s="57">
        <v>506.72</v>
      </c>
      <c r="D66" s="55" t="s">
        <v>160</v>
      </c>
      <c r="E66" s="60">
        <v>45329</v>
      </c>
      <c r="F66" s="161">
        <v>4126</v>
      </c>
      <c r="G66" s="161">
        <v>3755</v>
      </c>
      <c r="H66" s="161">
        <v>3470</v>
      </c>
      <c r="J66" s="162"/>
      <c r="K66" s="162"/>
    </row>
    <row r="67" spans="1:11" s="59" customFormat="1" x14ac:dyDescent="0.25">
      <c r="A67" s="55" t="s">
        <v>129</v>
      </c>
      <c r="B67" s="57">
        <v>3467.51</v>
      </c>
      <c r="C67" s="57">
        <v>3467.51</v>
      </c>
      <c r="D67" s="55">
        <v>161001612</v>
      </c>
      <c r="E67" s="60">
        <v>45330</v>
      </c>
      <c r="F67" s="161">
        <v>4651</v>
      </c>
      <c r="G67" s="161">
        <v>3338</v>
      </c>
      <c r="H67" s="161">
        <v>2980</v>
      </c>
      <c r="J67" s="162"/>
      <c r="K67" s="162"/>
    </row>
    <row r="68" spans="1:11" s="59" customFormat="1" x14ac:dyDescent="0.25">
      <c r="A68" s="55" t="s">
        <v>129</v>
      </c>
      <c r="B68" s="57">
        <v>3472.72</v>
      </c>
      <c r="C68" s="57">
        <v>3367.32</v>
      </c>
      <c r="D68" s="55">
        <v>161001613</v>
      </c>
      <c r="E68" s="60">
        <v>45330</v>
      </c>
      <c r="F68" s="161">
        <v>4651</v>
      </c>
      <c r="G68" s="161">
        <v>2981</v>
      </c>
      <c r="H68" s="161">
        <v>2656</v>
      </c>
      <c r="J68" s="162"/>
      <c r="K68" s="162"/>
    </row>
    <row r="69" spans="1:11" s="59" customFormat="1" x14ac:dyDescent="0.25">
      <c r="A69" s="55" t="s">
        <v>137</v>
      </c>
      <c r="B69" s="57">
        <v>4071.81</v>
      </c>
      <c r="C69" s="57">
        <v>4236.29</v>
      </c>
      <c r="D69" s="55">
        <v>161002879</v>
      </c>
      <c r="E69" s="60">
        <v>45330</v>
      </c>
      <c r="F69" s="161">
        <v>3717</v>
      </c>
      <c r="G69" s="161">
        <v>3611</v>
      </c>
      <c r="H69" s="161">
        <v>3222</v>
      </c>
      <c r="J69" s="162"/>
      <c r="K69" s="162"/>
    </row>
    <row r="70" spans="1:11" s="59" customFormat="1" x14ac:dyDescent="0.25">
      <c r="A70" s="55" t="s">
        <v>122</v>
      </c>
      <c r="B70" s="57">
        <v>4054.05</v>
      </c>
      <c r="C70" s="57">
        <v>3938.25</v>
      </c>
      <c r="D70" s="55">
        <v>161011792</v>
      </c>
      <c r="E70" s="60">
        <v>45330</v>
      </c>
      <c r="F70" s="161">
        <v>4253</v>
      </c>
      <c r="G70" s="161">
        <v>3474</v>
      </c>
      <c r="H70" s="161">
        <v>3177</v>
      </c>
      <c r="J70" s="162"/>
      <c r="K70" s="162"/>
    </row>
    <row r="71" spans="1:11" s="59" customFormat="1" x14ac:dyDescent="0.25">
      <c r="A71" s="55" t="s">
        <v>123</v>
      </c>
      <c r="B71" s="57">
        <v>497.96000000000004</v>
      </c>
      <c r="C71" s="57">
        <v>497.96000000000004</v>
      </c>
      <c r="D71" s="55" t="s">
        <v>124</v>
      </c>
      <c r="E71" s="60">
        <v>45330</v>
      </c>
      <c r="F71" s="161">
        <v>4242</v>
      </c>
      <c r="G71" s="161">
        <v>2957</v>
      </c>
      <c r="H71" s="161">
        <v>2793</v>
      </c>
      <c r="J71" s="162"/>
      <c r="K71" s="162"/>
    </row>
    <row r="72" spans="1:11" s="59" customFormat="1" x14ac:dyDescent="0.25">
      <c r="A72" s="55" t="s">
        <v>152</v>
      </c>
      <c r="B72" s="57">
        <v>1726.74</v>
      </c>
      <c r="C72" s="57">
        <v>1730.54</v>
      </c>
      <c r="D72" s="55" t="s">
        <v>160</v>
      </c>
      <c r="E72" s="60">
        <v>45330</v>
      </c>
      <c r="F72" s="161">
        <v>4322</v>
      </c>
      <c r="G72" s="161">
        <v>3255</v>
      </c>
      <c r="H72" s="161">
        <v>2960</v>
      </c>
      <c r="J72" s="162"/>
      <c r="K72" s="162"/>
    </row>
    <row r="73" spans="1:11" s="59" customFormat="1" x14ac:dyDescent="0.25">
      <c r="A73" s="55" t="s">
        <v>125</v>
      </c>
      <c r="B73" s="57">
        <v>568.64</v>
      </c>
      <c r="C73" s="57">
        <v>569.89</v>
      </c>
      <c r="D73" s="55" t="s">
        <v>160</v>
      </c>
      <c r="E73" s="60">
        <v>45330</v>
      </c>
      <c r="F73" s="161">
        <v>4199</v>
      </c>
      <c r="G73" s="161">
        <v>3944</v>
      </c>
      <c r="H73" s="161">
        <v>3560</v>
      </c>
      <c r="J73" s="162"/>
      <c r="K73" s="162"/>
    </row>
    <row r="74" spans="1:11" s="59" customFormat="1" x14ac:dyDescent="0.25">
      <c r="A74" s="55" t="s">
        <v>128</v>
      </c>
      <c r="B74" s="57">
        <v>648.74</v>
      </c>
      <c r="C74" s="57">
        <v>650.16999999999996</v>
      </c>
      <c r="D74" s="55" t="s">
        <v>160</v>
      </c>
      <c r="E74" s="60">
        <v>45330</v>
      </c>
      <c r="F74" s="161">
        <v>4126</v>
      </c>
      <c r="G74" s="161">
        <v>3691</v>
      </c>
      <c r="H74" s="161">
        <v>3435</v>
      </c>
      <c r="J74" s="162"/>
      <c r="K74" s="162"/>
    </row>
    <row r="75" spans="1:11" s="59" customFormat="1" x14ac:dyDescent="0.25">
      <c r="A75" s="55" t="s">
        <v>138</v>
      </c>
      <c r="B75" s="57">
        <v>315.99</v>
      </c>
      <c r="C75" s="57">
        <v>315.99</v>
      </c>
      <c r="D75" s="55" t="s">
        <v>161</v>
      </c>
      <c r="E75" s="60">
        <v>45330</v>
      </c>
      <c r="F75" s="161">
        <v>3889</v>
      </c>
      <c r="G75" s="161">
        <v>3978</v>
      </c>
      <c r="H75" s="161">
        <v>3636</v>
      </c>
      <c r="J75" s="162"/>
      <c r="K75" s="162"/>
    </row>
    <row r="76" spans="1:11" s="59" customFormat="1" x14ac:dyDescent="0.25">
      <c r="A76" s="55" t="s">
        <v>134</v>
      </c>
      <c r="B76" s="57">
        <v>4106.76</v>
      </c>
      <c r="C76" s="57">
        <v>3935.61</v>
      </c>
      <c r="D76" s="55">
        <v>161001524</v>
      </c>
      <c r="E76" s="60">
        <v>45331</v>
      </c>
      <c r="F76" s="161">
        <v>4332</v>
      </c>
      <c r="G76" s="161">
        <v>3651</v>
      </c>
      <c r="H76" s="161">
        <v>3238</v>
      </c>
      <c r="J76" s="162"/>
      <c r="K76" s="162"/>
    </row>
    <row r="77" spans="1:11" s="59" customFormat="1" x14ac:dyDescent="0.25">
      <c r="A77" s="55" t="s">
        <v>129</v>
      </c>
      <c r="B77" s="57">
        <v>3946.32</v>
      </c>
      <c r="C77" s="57">
        <v>3799.67</v>
      </c>
      <c r="D77" s="55">
        <v>161001614</v>
      </c>
      <c r="E77" s="60">
        <v>45331</v>
      </c>
      <c r="F77" s="161">
        <v>4651</v>
      </c>
      <c r="G77" s="161">
        <v>3335</v>
      </c>
      <c r="H77" s="161">
        <v>2971</v>
      </c>
      <c r="J77" s="162"/>
      <c r="K77" s="162"/>
    </row>
    <row r="78" spans="1:11" s="59" customFormat="1" x14ac:dyDescent="0.25">
      <c r="A78" s="55" t="s">
        <v>122</v>
      </c>
      <c r="B78" s="57">
        <v>3847.86</v>
      </c>
      <c r="C78" s="57">
        <v>3533.8</v>
      </c>
      <c r="D78" s="55">
        <v>161011796</v>
      </c>
      <c r="E78" s="60">
        <v>45331</v>
      </c>
      <c r="F78" s="161">
        <v>4253</v>
      </c>
      <c r="G78" s="161">
        <v>3449</v>
      </c>
      <c r="H78" s="161">
        <v>3058</v>
      </c>
      <c r="J78" s="162"/>
      <c r="K78" s="162"/>
    </row>
    <row r="79" spans="1:11" s="59" customFormat="1" x14ac:dyDescent="0.25">
      <c r="A79" s="55" t="s">
        <v>122</v>
      </c>
      <c r="B79" s="57">
        <v>3963.79</v>
      </c>
      <c r="C79" s="57">
        <v>3786.35</v>
      </c>
      <c r="D79" s="55">
        <v>161011797</v>
      </c>
      <c r="E79" s="60">
        <v>45331</v>
      </c>
      <c r="F79" s="161">
        <v>4253</v>
      </c>
      <c r="G79" s="161">
        <v>3488</v>
      </c>
      <c r="H79" s="161">
        <v>3124</v>
      </c>
      <c r="J79" s="162"/>
      <c r="K79" s="162"/>
    </row>
    <row r="80" spans="1:11" s="59" customFormat="1" x14ac:dyDescent="0.25">
      <c r="A80" s="55" t="s">
        <v>130</v>
      </c>
      <c r="B80" s="57">
        <v>4024.2</v>
      </c>
      <c r="C80" s="57">
        <v>4108.38</v>
      </c>
      <c r="D80" s="55">
        <v>162007233</v>
      </c>
      <c r="E80" s="60">
        <v>45331</v>
      </c>
      <c r="F80" s="161">
        <v>3860</v>
      </c>
      <c r="G80" s="161">
        <v>3123</v>
      </c>
      <c r="H80" s="161">
        <v>2821</v>
      </c>
      <c r="J80" s="162"/>
      <c r="K80" s="162"/>
    </row>
    <row r="81" spans="1:11" s="59" customFormat="1" x14ac:dyDescent="0.25">
      <c r="A81" s="55" t="s">
        <v>152</v>
      </c>
      <c r="B81" s="57">
        <v>1069.29</v>
      </c>
      <c r="C81" s="57">
        <v>1071.6400000000001</v>
      </c>
      <c r="D81" s="55" t="s">
        <v>160</v>
      </c>
      <c r="E81" s="60">
        <v>45331</v>
      </c>
      <c r="F81" s="161">
        <v>4322</v>
      </c>
      <c r="G81" s="161">
        <v>3136</v>
      </c>
      <c r="H81" s="161">
        <v>2866</v>
      </c>
      <c r="J81" s="162"/>
      <c r="K81" s="162"/>
    </row>
    <row r="82" spans="1:11" s="59" customFormat="1" x14ac:dyDescent="0.25">
      <c r="A82" s="55" t="s">
        <v>125</v>
      </c>
      <c r="B82" s="57">
        <v>784.62</v>
      </c>
      <c r="C82" s="57">
        <v>786.34</v>
      </c>
      <c r="D82" s="55" t="s">
        <v>160</v>
      </c>
      <c r="E82" s="60">
        <v>45331</v>
      </c>
      <c r="F82" s="161">
        <v>4199</v>
      </c>
      <c r="G82" s="161">
        <v>3538</v>
      </c>
      <c r="H82" s="161">
        <v>3331</v>
      </c>
      <c r="J82" s="162"/>
      <c r="K82" s="162"/>
    </row>
    <row r="83" spans="1:11" s="59" customFormat="1" x14ac:dyDescent="0.25">
      <c r="A83" s="55" t="s">
        <v>128</v>
      </c>
      <c r="B83" s="57">
        <v>490.94</v>
      </c>
      <c r="C83" s="57">
        <v>492.02</v>
      </c>
      <c r="D83" s="55" t="s">
        <v>160</v>
      </c>
      <c r="E83" s="60">
        <v>45331</v>
      </c>
      <c r="F83" s="161">
        <v>4126</v>
      </c>
      <c r="G83" s="161">
        <v>3948</v>
      </c>
      <c r="H83" s="161">
        <v>3700</v>
      </c>
      <c r="J83" s="162"/>
      <c r="K83" s="162"/>
    </row>
    <row r="84" spans="1:11" s="59" customFormat="1" x14ac:dyDescent="0.25">
      <c r="A84" s="55" t="s">
        <v>138</v>
      </c>
      <c r="B84" s="57">
        <v>273.08999999999997</v>
      </c>
      <c r="C84" s="57">
        <v>273.08999999999997</v>
      </c>
      <c r="D84" s="55" t="s">
        <v>161</v>
      </c>
      <c r="E84" s="60">
        <v>45331</v>
      </c>
      <c r="F84" s="161">
        <v>3889</v>
      </c>
      <c r="G84" s="161">
        <v>3857</v>
      </c>
      <c r="H84" s="161">
        <v>3604</v>
      </c>
      <c r="J84" s="162"/>
      <c r="K84" s="162"/>
    </row>
    <row r="85" spans="1:11" s="59" customFormat="1" x14ac:dyDescent="0.25">
      <c r="A85" s="55" t="s">
        <v>129</v>
      </c>
      <c r="B85" s="57">
        <v>3937.81</v>
      </c>
      <c r="C85" s="57">
        <v>3849.8</v>
      </c>
      <c r="D85" s="55">
        <v>161001615</v>
      </c>
      <c r="E85" s="60">
        <v>45332</v>
      </c>
      <c r="F85" s="161">
        <v>4692</v>
      </c>
      <c r="G85" s="161">
        <v>4034</v>
      </c>
      <c r="H85" s="161">
        <v>3682</v>
      </c>
      <c r="J85" s="162"/>
      <c r="K85" s="162"/>
    </row>
    <row r="86" spans="1:11" s="59" customFormat="1" x14ac:dyDescent="0.25">
      <c r="A86" s="55" t="s">
        <v>130</v>
      </c>
      <c r="B86" s="57">
        <v>3980.01</v>
      </c>
      <c r="C86" s="57">
        <v>4083.8</v>
      </c>
      <c r="D86" s="55">
        <v>162007237</v>
      </c>
      <c r="E86" s="60">
        <v>45332</v>
      </c>
      <c r="F86" s="161">
        <v>4130</v>
      </c>
      <c r="G86" s="161">
        <v>3396</v>
      </c>
      <c r="H86" s="161">
        <v>3084</v>
      </c>
      <c r="J86" s="162"/>
      <c r="K86" s="162"/>
    </row>
    <row r="87" spans="1:11" s="59" customFormat="1" x14ac:dyDescent="0.25">
      <c r="A87" s="55" t="s">
        <v>123</v>
      </c>
      <c r="B87" s="57">
        <v>73.19</v>
      </c>
      <c r="C87" s="57">
        <v>73.19</v>
      </c>
      <c r="D87" s="55" t="s">
        <v>124</v>
      </c>
      <c r="E87" s="60">
        <v>45332</v>
      </c>
      <c r="F87" s="161">
        <v>4242</v>
      </c>
      <c r="G87" s="161">
        <v>3689</v>
      </c>
      <c r="H87" s="161">
        <v>3333</v>
      </c>
      <c r="J87" s="162"/>
      <c r="K87" s="162"/>
    </row>
    <row r="88" spans="1:11" s="59" customFormat="1" x14ac:dyDescent="0.25">
      <c r="A88" s="55" t="s">
        <v>152</v>
      </c>
      <c r="B88" s="57">
        <v>1632.79</v>
      </c>
      <c r="C88" s="57">
        <v>1636.38</v>
      </c>
      <c r="D88" s="55" t="s">
        <v>160</v>
      </c>
      <c r="E88" s="60">
        <v>45332</v>
      </c>
      <c r="F88" s="161">
        <v>4138</v>
      </c>
      <c r="G88" s="161">
        <v>3691</v>
      </c>
      <c r="H88" s="161">
        <v>3364</v>
      </c>
      <c r="J88" s="162"/>
      <c r="K88" s="162"/>
    </row>
    <row r="89" spans="1:11" s="59" customFormat="1" x14ac:dyDescent="0.25">
      <c r="A89" s="55" t="s">
        <v>125</v>
      </c>
      <c r="B89" s="57">
        <v>817.26</v>
      </c>
      <c r="C89" s="57">
        <v>819.06</v>
      </c>
      <c r="D89" s="55" t="s">
        <v>160</v>
      </c>
      <c r="E89" s="60">
        <v>45332</v>
      </c>
      <c r="F89" s="161">
        <v>3916</v>
      </c>
      <c r="G89" s="161">
        <v>3507</v>
      </c>
      <c r="H89" s="161">
        <v>3224</v>
      </c>
      <c r="J89" s="162"/>
      <c r="K89" s="162"/>
    </row>
    <row r="90" spans="1:11" s="59" customFormat="1" x14ac:dyDescent="0.25">
      <c r="A90" s="55" t="s">
        <v>128</v>
      </c>
      <c r="B90" s="57">
        <v>555.83000000000004</v>
      </c>
      <c r="C90" s="57">
        <v>557.04999999999995</v>
      </c>
      <c r="D90" s="55" t="s">
        <v>160</v>
      </c>
      <c r="E90" s="60">
        <v>45332</v>
      </c>
      <c r="F90" s="161">
        <v>4126</v>
      </c>
      <c r="G90" s="161">
        <v>3405</v>
      </c>
      <c r="H90" s="161">
        <v>3173</v>
      </c>
      <c r="J90" s="162"/>
      <c r="K90" s="162"/>
    </row>
    <row r="91" spans="1:11" s="59" customFormat="1" x14ac:dyDescent="0.25">
      <c r="A91" s="55" t="s">
        <v>138</v>
      </c>
      <c r="B91" s="57">
        <v>242.76</v>
      </c>
      <c r="C91" s="57">
        <v>242.76</v>
      </c>
      <c r="D91" s="55" t="s">
        <v>161</v>
      </c>
      <c r="E91" s="60">
        <v>45332</v>
      </c>
      <c r="F91" s="161">
        <v>3889</v>
      </c>
      <c r="G91" s="161">
        <v>4090</v>
      </c>
      <c r="H91" s="161">
        <v>3846</v>
      </c>
      <c r="J91" s="162"/>
      <c r="K91" s="162"/>
    </row>
    <row r="92" spans="1:11" s="59" customFormat="1" x14ac:dyDescent="0.25">
      <c r="A92" s="55" t="s">
        <v>129</v>
      </c>
      <c r="B92" s="57">
        <v>3890</v>
      </c>
      <c r="C92" s="57">
        <v>3909.97</v>
      </c>
      <c r="D92" s="55">
        <v>161001616</v>
      </c>
      <c r="E92" s="60">
        <v>45333</v>
      </c>
      <c r="F92" s="161">
        <v>4651</v>
      </c>
      <c r="G92" s="161">
        <v>3798</v>
      </c>
      <c r="H92" s="161">
        <v>3344</v>
      </c>
      <c r="J92" s="162"/>
      <c r="K92" s="162"/>
    </row>
    <row r="93" spans="1:11" s="59" customFormat="1" x14ac:dyDescent="0.25">
      <c r="A93" s="55" t="s">
        <v>137</v>
      </c>
      <c r="B93" s="57">
        <v>4095.55</v>
      </c>
      <c r="C93" s="57">
        <v>4186.7</v>
      </c>
      <c r="D93" s="55">
        <v>161002891</v>
      </c>
      <c r="E93" s="60">
        <v>45333</v>
      </c>
      <c r="F93" s="161">
        <v>3717</v>
      </c>
      <c r="G93" s="161">
        <v>3526</v>
      </c>
      <c r="H93" s="161">
        <v>3188</v>
      </c>
      <c r="J93" s="162"/>
      <c r="K93" s="162"/>
    </row>
    <row r="94" spans="1:11" s="59" customFormat="1" x14ac:dyDescent="0.25">
      <c r="A94" s="55" t="s">
        <v>122</v>
      </c>
      <c r="B94" s="57">
        <v>4130.46</v>
      </c>
      <c r="C94" s="57">
        <v>4145.05</v>
      </c>
      <c r="D94" s="55">
        <v>161011804</v>
      </c>
      <c r="E94" s="60">
        <v>45333</v>
      </c>
      <c r="F94" s="161">
        <v>4253</v>
      </c>
      <c r="G94" s="161">
        <v>3034</v>
      </c>
      <c r="H94" s="161">
        <v>2721</v>
      </c>
      <c r="J94" s="162"/>
      <c r="K94" s="162"/>
    </row>
    <row r="95" spans="1:11" s="59" customFormat="1" x14ac:dyDescent="0.25">
      <c r="A95" s="55" t="s">
        <v>130</v>
      </c>
      <c r="B95" s="57">
        <v>3855.71</v>
      </c>
      <c r="C95" s="57">
        <v>3898.55</v>
      </c>
      <c r="D95" s="55">
        <v>162007245</v>
      </c>
      <c r="E95" s="60">
        <v>45333</v>
      </c>
      <c r="F95" s="161">
        <v>3779</v>
      </c>
      <c r="G95" s="161">
        <v>3339</v>
      </c>
      <c r="H95" s="161">
        <v>3064</v>
      </c>
      <c r="J95" s="162"/>
      <c r="K95" s="162"/>
    </row>
    <row r="96" spans="1:11" s="59" customFormat="1" x14ac:dyDescent="0.25">
      <c r="A96" s="55" t="s">
        <v>162</v>
      </c>
      <c r="B96" s="57">
        <v>247.2</v>
      </c>
      <c r="C96" s="57">
        <v>247.2</v>
      </c>
      <c r="D96" s="55" t="s">
        <v>124</v>
      </c>
      <c r="E96" s="60">
        <v>45333</v>
      </c>
      <c r="F96" s="161">
        <v>4383</v>
      </c>
      <c r="G96" s="161">
        <v>2974</v>
      </c>
      <c r="H96" s="161">
        <v>2680</v>
      </c>
      <c r="J96" s="162"/>
      <c r="K96" s="162"/>
    </row>
    <row r="97" spans="1:11" s="59" customFormat="1" x14ac:dyDescent="0.25">
      <c r="A97" s="55" t="s">
        <v>152</v>
      </c>
      <c r="B97" s="57">
        <v>1899.15</v>
      </c>
      <c r="C97" s="57">
        <v>1903.33</v>
      </c>
      <c r="D97" s="55" t="s">
        <v>160</v>
      </c>
      <c r="E97" s="60">
        <v>45333</v>
      </c>
      <c r="F97" s="161">
        <v>4177</v>
      </c>
      <c r="G97" s="161">
        <v>3161</v>
      </c>
      <c r="H97" s="161">
        <v>2904</v>
      </c>
      <c r="J97" s="162"/>
      <c r="K97" s="162"/>
    </row>
    <row r="98" spans="1:11" s="59" customFormat="1" x14ac:dyDescent="0.25">
      <c r="A98" s="55" t="s">
        <v>125</v>
      </c>
      <c r="B98" s="57">
        <v>647.80999999999995</v>
      </c>
      <c r="C98" s="57">
        <v>649.24</v>
      </c>
      <c r="D98" s="55" t="s">
        <v>160</v>
      </c>
      <c r="E98" s="60">
        <v>45333</v>
      </c>
      <c r="F98" s="161">
        <v>3879</v>
      </c>
      <c r="G98" s="161">
        <v>3835</v>
      </c>
      <c r="H98" s="161">
        <v>3423</v>
      </c>
      <c r="J98" s="162"/>
      <c r="K98" s="162"/>
    </row>
    <row r="99" spans="1:11" s="59" customFormat="1" x14ac:dyDescent="0.25">
      <c r="A99" s="55" t="s">
        <v>128</v>
      </c>
      <c r="B99" s="57">
        <v>529.61</v>
      </c>
      <c r="C99" s="57">
        <v>530.78</v>
      </c>
      <c r="D99" s="55" t="s">
        <v>160</v>
      </c>
      <c r="E99" s="60">
        <v>45333</v>
      </c>
      <c r="F99" s="161">
        <v>4126</v>
      </c>
      <c r="G99" s="161">
        <v>2762</v>
      </c>
      <c r="H99" s="161">
        <v>2433</v>
      </c>
      <c r="J99" s="162"/>
      <c r="K99" s="162"/>
    </row>
    <row r="100" spans="1:11" s="59" customFormat="1" x14ac:dyDescent="0.25">
      <c r="A100" s="55" t="s">
        <v>138</v>
      </c>
      <c r="B100" s="57">
        <v>276.62</v>
      </c>
      <c r="C100" s="57">
        <v>276.62</v>
      </c>
      <c r="D100" s="55" t="s">
        <v>161</v>
      </c>
      <c r="E100" s="60">
        <v>45333</v>
      </c>
      <c r="F100" s="161">
        <v>3889</v>
      </c>
      <c r="G100" s="161">
        <v>3697</v>
      </c>
      <c r="H100" s="161">
        <v>3261</v>
      </c>
      <c r="J100" s="162"/>
      <c r="K100" s="162"/>
    </row>
    <row r="101" spans="1:11" s="59" customFormat="1" x14ac:dyDescent="0.25">
      <c r="A101" s="55" t="s">
        <v>129</v>
      </c>
      <c r="B101" s="57">
        <v>3760.46</v>
      </c>
      <c r="C101" s="57">
        <v>3535.88</v>
      </c>
      <c r="D101" s="55">
        <v>161001617</v>
      </c>
      <c r="E101" s="60">
        <v>45334</v>
      </c>
      <c r="F101" s="161">
        <v>4651</v>
      </c>
      <c r="G101" s="161">
        <v>3240</v>
      </c>
      <c r="H101" s="161">
        <v>2893</v>
      </c>
      <c r="J101" s="162"/>
      <c r="K101" s="162"/>
    </row>
    <row r="102" spans="1:11" s="59" customFormat="1" x14ac:dyDescent="0.25">
      <c r="A102" s="55" t="s">
        <v>129</v>
      </c>
      <c r="B102" s="57">
        <v>3821.06</v>
      </c>
      <c r="C102" s="57">
        <v>3555.77</v>
      </c>
      <c r="D102" s="55">
        <v>161001618</v>
      </c>
      <c r="E102" s="60">
        <v>45334</v>
      </c>
      <c r="F102" s="161">
        <v>4651</v>
      </c>
      <c r="G102" s="161">
        <v>2531</v>
      </c>
      <c r="H102" s="161">
        <v>2242</v>
      </c>
      <c r="J102" s="162"/>
      <c r="K102" s="162"/>
    </row>
    <row r="103" spans="1:11" s="59" customFormat="1" x14ac:dyDescent="0.25">
      <c r="A103" s="55" t="s">
        <v>122</v>
      </c>
      <c r="B103" s="57">
        <v>4056.27</v>
      </c>
      <c r="C103" s="57">
        <v>4044.7</v>
      </c>
      <c r="D103" s="55">
        <v>161011814</v>
      </c>
      <c r="E103" s="60">
        <v>45334</v>
      </c>
      <c r="F103" s="161">
        <v>4253</v>
      </c>
      <c r="G103" s="161">
        <v>3035</v>
      </c>
      <c r="H103" s="161">
        <v>2724</v>
      </c>
      <c r="J103" s="162"/>
      <c r="K103" s="162"/>
    </row>
    <row r="104" spans="1:11" s="59" customFormat="1" x14ac:dyDescent="0.25">
      <c r="A104" s="55" t="s">
        <v>162</v>
      </c>
      <c r="B104" s="57">
        <v>674.75</v>
      </c>
      <c r="C104" s="57">
        <v>674.75</v>
      </c>
      <c r="D104" s="55" t="s">
        <v>124</v>
      </c>
      <c r="E104" s="60">
        <v>45334</v>
      </c>
      <c r="F104" s="161">
        <v>4383</v>
      </c>
      <c r="G104" s="161">
        <v>2387</v>
      </c>
      <c r="H104" s="161">
        <v>2144</v>
      </c>
      <c r="J104" s="162"/>
      <c r="K104" s="162"/>
    </row>
    <row r="105" spans="1:11" s="59" customFormat="1" x14ac:dyDescent="0.25">
      <c r="A105" s="55" t="s">
        <v>152</v>
      </c>
      <c r="B105" s="57">
        <v>1320.24</v>
      </c>
      <c r="C105" s="57">
        <v>1323.14</v>
      </c>
      <c r="D105" s="55" t="s">
        <v>160</v>
      </c>
      <c r="E105" s="60">
        <v>45334</v>
      </c>
      <c r="F105" s="161">
        <v>4145</v>
      </c>
      <c r="G105" s="161">
        <v>3773</v>
      </c>
      <c r="H105" s="161">
        <v>3561</v>
      </c>
      <c r="J105" s="162"/>
      <c r="K105" s="162"/>
    </row>
    <row r="106" spans="1:11" s="59" customFormat="1" x14ac:dyDescent="0.25">
      <c r="A106" s="55" t="s">
        <v>125</v>
      </c>
      <c r="B106" s="57">
        <v>766.4</v>
      </c>
      <c r="C106" s="57">
        <v>768.08</v>
      </c>
      <c r="D106" s="55" t="s">
        <v>160</v>
      </c>
      <c r="E106" s="60">
        <v>45334</v>
      </c>
      <c r="F106" s="161">
        <v>3558</v>
      </c>
      <c r="G106" s="161">
        <v>2516</v>
      </c>
      <c r="H106" s="161">
        <v>2302</v>
      </c>
      <c r="J106" s="162"/>
      <c r="K106" s="162"/>
    </row>
    <row r="107" spans="1:11" s="59" customFormat="1" x14ac:dyDescent="0.25">
      <c r="A107" s="55" t="s">
        <v>128</v>
      </c>
      <c r="B107" s="57">
        <v>513.86</v>
      </c>
      <c r="C107" s="57">
        <v>514.99</v>
      </c>
      <c r="D107" s="55" t="s">
        <v>160</v>
      </c>
      <c r="E107" s="60">
        <v>45334</v>
      </c>
      <c r="F107" s="161">
        <v>4126</v>
      </c>
      <c r="G107" s="161">
        <v>3962</v>
      </c>
      <c r="H107" s="161">
        <v>3777</v>
      </c>
      <c r="J107" s="162"/>
      <c r="K107" s="162"/>
    </row>
    <row r="108" spans="1:11" s="59" customFormat="1" x14ac:dyDescent="0.25">
      <c r="A108" s="55" t="s">
        <v>138</v>
      </c>
      <c r="B108" s="57">
        <v>314.86</v>
      </c>
      <c r="C108" s="57">
        <v>314.86</v>
      </c>
      <c r="D108" s="55" t="s">
        <v>161</v>
      </c>
      <c r="E108" s="60">
        <v>45334</v>
      </c>
      <c r="F108" s="161">
        <v>3889</v>
      </c>
      <c r="G108" s="161">
        <v>3368</v>
      </c>
      <c r="H108" s="161">
        <v>2995</v>
      </c>
      <c r="J108" s="162"/>
      <c r="K108" s="162"/>
    </row>
    <row r="109" spans="1:11" s="59" customFormat="1" x14ac:dyDescent="0.25">
      <c r="A109" s="55" t="s">
        <v>134</v>
      </c>
      <c r="B109" s="57">
        <v>4149.9799999999996</v>
      </c>
      <c r="C109" s="57">
        <v>4074.97</v>
      </c>
      <c r="D109" s="55">
        <v>161001525</v>
      </c>
      <c r="E109" s="60">
        <v>45335</v>
      </c>
      <c r="F109" s="161">
        <v>4334</v>
      </c>
      <c r="G109" s="161">
        <v>3942</v>
      </c>
      <c r="H109" s="161">
        <v>3602</v>
      </c>
      <c r="J109" s="162"/>
      <c r="K109" s="162"/>
    </row>
    <row r="110" spans="1:11" s="59" customFormat="1" x14ac:dyDescent="0.25">
      <c r="A110" s="55" t="s">
        <v>129</v>
      </c>
      <c r="B110" s="57">
        <v>3800.66</v>
      </c>
      <c r="C110" s="57">
        <v>3603.75</v>
      </c>
      <c r="D110" s="55">
        <v>161001619</v>
      </c>
      <c r="E110" s="60">
        <v>45335</v>
      </c>
      <c r="F110" s="161">
        <v>4651</v>
      </c>
      <c r="G110" s="161">
        <v>3469</v>
      </c>
      <c r="H110" s="161">
        <v>3098</v>
      </c>
      <c r="J110" s="162"/>
      <c r="K110" s="162"/>
    </row>
    <row r="111" spans="1:11" s="59" customFormat="1" x14ac:dyDescent="0.25">
      <c r="A111" s="55" t="s">
        <v>120</v>
      </c>
      <c r="B111" s="57">
        <v>4183.75</v>
      </c>
      <c r="C111" s="57">
        <v>4118.3999999999996</v>
      </c>
      <c r="D111" s="55">
        <v>161006991</v>
      </c>
      <c r="E111" s="60">
        <v>45335</v>
      </c>
      <c r="F111" s="161">
        <v>4232</v>
      </c>
      <c r="G111" s="161">
        <v>3709</v>
      </c>
      <c r="H111" s="161">
        <v>3377</v>
      </c>
      <c r="J111" s="162"/>
      <c r="K111" s="162"/>
    </row>
    <row r="112" spans="1:11" s="59" customFormat="1" x14ac:dyDescent="0.25">
      <c r="A112" s="55" t="s">
        <v>130</v>
      </c>
      <c r="B112" s="57">
        <v>4189</v>
      </c>
      <c r="C112" s="57">
        <v>4579.55</v>
      </c>
      <c r="D112" s="55">
        <v>162007257</v>
      </c>
      <c r="E112" s="60">
        <v>45335</v>
      </c>
      <c r="F112" s="161">
        <v>4056</v>
      </c>
      <c r="G112" s="161">
        <v>3340</v>
      </c>
      <c r="H112" s="161">
        <v>3039</v>
      </c>
      <c r="J112" s="162"/>
      <c r="K112" s="162"/>
    </row>
    <row r="113" spans="1:11" s="59" customFormat="1" x14ac:dyDescent="0.25">
      <c r="A113" s="55" t="s">
        <v>123</v>
      </c>
      <c r="B113" s="57">
        <v>67.55</v>
      </c>
      <c r="C113" s="57">
        <v>67.55</v>
      </c>
      <c r="D113" s="55" t="s">
        <v>124</v>
      </c>
      <c r="E113" s="60">
        <v>45335</v>
      </c>
      <c r="F113" s="161">
        <v>4242</v>
      </c>
      <c r="G113" s="161">
        <v>3686</v>
      </c>
      <c r="H113" s="161">
        <v>3494</v>
      </c>
      <c r="J113" s="162"/>
      <c r="K113" s="162"/>
    </row>
    <row r="114" spans="1:11" s="59" customFormat="1" x14ac:dyDescent="0.25">
      <c r="A114" s="55" t="s">
        <v>162</v>
      </c>
      <c r="B114" s="57">
        <v>1003.3</v>
      </c>
      <c r="C114" s="57">
        <v>1003.3</v>
      </c>
      <c r="D114" s="55" t="s">
        <v>124</v>
      </c>
      <c r="E114" s="60">
        <v>45335</v>
      </c>
      <c r="F114" s="161">
        <v>4383</v>
      </c>
      <c r="G114" s="161">
        <v>3686</v>
      </c>
      <c r="H114" s="161">
        <v>3494</v>
      </c>
      <c r="J114" s="162"/>
      <c r="K114" s="162"/>
    </row>
    <row r="115" spans="1:11" s="59" customFormat="1" x14ac:dyDescent="0.25">
      <c r="A115" s="55" t="s">
        <v>152</v>
      </c>
      <c r="B115" s="57">
        <v>1608.68</v>
      </c>
      <c r="C115" s="57">
        <v>1612.22</v>
      </c>
      <c r="D115" s="55" t="s">
        <v>160</v>
      </c>
      <c r="E115" s="60">
        <v>45335</v>
      </c>
      <c r="F115" s="161">
        <v>4131</v>
      </c>
      <c r="G115" s="161">
        <v>3087</v>
      </c>
      <c r="H115" s="161">
        <v>2832</v>
      </c>
      <c r="J115" s="162"/>
      <c r="K115" s="162"/>
    </row>
    <row r="116" spans="1:11" s="59" customFormat="1" x14ac:dyDescent="0.25">
      <c r="A116" s="55" t="s">
        <v>125</v>
      </c>
      <c r="B116" s="57">
        <v>606.97</v>
      </c>
      <c r="C116" s="57">
        <v>608.30999999999995</v>
      </c>
      <c r="D116" s="55" t="s">
        <v>160</v>
      </c>
      <c r="E116" s="60">
        <v>45335</v>
      </c>
      <c r="F116" s="161">
        <v>3869</v>
      </c>
      <c r="G116" s="161">
        <v>2240</v>
      </c>
      <c r="H116" s="161">
        <v>2035</v>
      </c>
      <c r="J116" s="162"/>
      <c r="K116" s="162"/>
    </row>
    <row r="117" spans="1:11" s="59" customFormat="1" x14ac:dyDescent="0.25">
      <c r="A117" s="55" t="s">
        <v>128</v>
      </c>
      <c r="B117" s="57">
        <v>485.39</v>
      </c>
      <c r="C117" s="57">
        <v>486.46</v>
      </c>
      <c r="D117" s="55" t="s">
        <v>160</v>
      </c>
      <c r="E117" s="60">
        <v>45335</v>
      </c>
      <c r="F117" s="161">
        <v>4126</v>
      </c>
      <c r="G117" s="161">
        <v>3777</v>
      </c>
      <c r="H117" s="161">
        <v>3501</v>
      </c>
      <c r="J117" s="162"/>
      <c r="K117" s="162"/>
    </row>
    <row r="118" spans="1:11" s="59" customFormat="1" x14ac:dyDescent="0.25">
      <c r="A118" s="55" t="s">
        <v>129</v>
      </c>
      <c r="B118" s="57">
        <v>3677.47</v>
      </c>
      <c r="C118" s="57">
        <v>3518.66</v>
      </c>
      <c r="D118" s="55">
        <v>161001620</v>
      </c>
      <c r="E118" s="60">
        <v>45336</v>
      </c>
      <c r="F118" s="161">
        <v>4651</v>
      </c>
      <c r="G118" s="161">
        <v>3620</v>
      </c>
      <c r="H118" s="161">
        <v>3240</v>
      </c>
      <c r="J118" s="162"/>
      <c r="K118" s="162"/>
    </row>
    <row r="119" spans="1:11" s="59" customFormat="1" x14ac:dyDescent="0.25">
      <c r="A119" s="55" t="s">
        <v>137</v>
      </c>
      <c r="B119" s="57">
        <v>4009.1</v>
      </c>
      <c r="C119" s="57">
        <v>4012.48</v>
      </c>
      <c r="D119" s="55">
        <v>161002905</v>
      </c>
      <c r="E119" s="60">
        <v>45336</v>
      </c>
      <c r="F119" s="161">
        <v>4241</v>
      </c>
      <c r="G119" s="161">
        <v>3448</v>
      </c>
      <c r="H119" s="161">
        <v>3058</v>
      </c>
      <c r="J119" s="162"/>
      <c r="K119" s="162"/>
    </row>
    <row r="120" spans="1:11" s="59" customFormat="1" x14ac:dyDescent="0.25">
      <c r="A120" s="55" t="s">
        <v>123</v>
      </c>
      <c r="B120" s="57">
        <v>975.69</v>
      </c>
      <c r="C120" s="57">
        <v>975.69</v>
      </c>
      <c r="D120" s="55" t="s">
        <v>124</v>
      </c>
      <c r="E120" s="60">
        <v>45336</v>
      </c>
      <c r="F120" s="161">
        <v>4242</v>
      </c>
      <c r="G120" s="161">
        <v>3820</v>
      </c>
      <c r="H120" s="161">
        <v>3504</v>
      </c>
      <c r="J120" s="162"/>
      <c r="K120" s="162"/>
    </row>
    <row r="121" spans="1:11" s="59" customFormat="1" x14ac:dyDescent="0.25">
      <c r="A121" s="55" t="s">
        <v>162</v>
      </c>
      <c r="B121" s="57">
        <v>1932.42</v>
      </c>
      <c r="C121" s="57">
        <v>1932.42</v>
      </c>
      <c r="D121" s="55" t="s">
        <v>124</v>
      </c>
      <c r="E121" s="60">
        <v>45336</v>
      </c>
      <c r="F121" s="161">
        <v>4383</v>
      </c>
      <c r="G121" s="161">
        <v>3820</v>
      </c>
      <c r="H121" s="161">
        <v>3504</v>
      </c>
      <c r="J121" s="162"/>
      <c r="K121" s="162"/>
    </row>
    <row r="122" spans="1:11" s="59" customFormat="1" x14ac:dyDescent="0.25">
      <c r="A122" s="55" t="s">
        <v>152</v>
      </c>
      <c r="B122" s="57">
        <v>1867.08</v>
      </c>
      <c r="C122" s="57">
        <v>1871.19</v>
      </c>
      <c r="D122" s="55" t="s">
        <v>160</v>
      </c>
      <c r="E122" s="60">
        <v>45336</v>
      </c>
      <c r="F122" s="161">
        <v>4162</v>
      </c>
      <c r="G122" s="161">
        <v>3710</v>
      </c>
      <c r="H122" s="161">
        <v>3483</v>
      </c>
      <c r="J122" s="162"/>
      <c r="K122" s="162"/>
    </row>
    <row r="123" spans="1:11" s="59" customFormat="1" x14ac:dyDescent="0.25">
      <c r="A123" s="55" t="s">
        <v>125</v>
      </c>
      <c r="B123" s="57">
        <v>798.39</v>
      </c>
      <c r="C123" s="57">
        <v>800.14</v>
      </c>
      <c r="D123" s="55" t="s">
        <v>160</v>
      </c>
      <c r="E123" s="60">
        <v>45336</v>
      </c>
      <c r="F123" s="161">
        <v>3824</v>
      </c>
      <c r="G123" s="161">
        <v>3302</v>
      </c>
      <c r="H123" s="161">
        <v>3005</v>
      </c>
      <c r="J123" s="162"/>
      <c r="K123" s="162"/>
    </row>
    <row r="124" spans="1:11" s="59" customFormat="1" x14ac:dyDescent="0.25">
      <c r="A124" s="55" t="s">
        <v>128</v>
      </c>
      <c r="B124" s="57">
        <v>541.72</v>
      </c>
      <c r="C124" s="57">
        <v>542.91</v>
      </c>
      <c r="D124" s="55" t="s">
        <v>160</v>
      </c>
      <c r="E124" s="60">
        <v>45336</v>
      </c>
      <c r="F124" s="161">
        <v>4156</v>
      </c>
      <c r="G124" s="161">
        <v>4226</v>
      </c>
      <c r="H124" s="161">
        <v>4049</v>
      </c>
      <c r="J124" s="162"/>
      <c r="K124" s="162"/>
    </row>
    <row r="125" spans="1:11" s="59" customFormat="1" x14ac:dyDescent="0.25">
      <c r="A125" s="55" t="s">
        <v>129</v>
      </c>
      <c r="B125" s="57">
        <v>3798.06</v>
      </c>
      <c r="C125" s="57">
        <v>3598.19</v>
      </c>
      <c r="D125" s="55">
        <v>161001621</v>
      </c>
      <c r="E125" s="60">
        <v>45337</v>
      </c>
      <c r="F125" s="161">
        <v>4651</v>
      </c>
      <c r="G125" s="161">
        <v>2474</v>
      </c>
      <c r="H125" s="161">
        <v>2214</v>
      </c>
      <c r="J125" s="162"/>
      <c r="K125" s="162"/>
    </row>
    <row r="126" spans="1:11" s="59" customFormat="1" x14ac:dyDescent="0.25">
      <c r="A126" s="55" t="s">
        <v>137</v>
      </c>
      <c r="B126" s="57">
        <v>4127.96</v>
      </c>
      <c r="C126" s="57">
        <v>4244.45</v>
      </c>
      <c r="D126" s="55">
        <v>161002910</v>
      </c>
      <c r="E126" s="60">
        <v>45337</v>
      </c>
      <c r="F126" s="161">
        <v>4241</v>
      </c>
      <c r="G126" s="161">
        <v>3739</v>
      </c>
      <c r="H126" s="161">
        <v>3391</v>
      </c>
      <c r="J126" s="162"/>
      <c r="K126" s="162"/>
    </row>
    <row r="127" spans="1:11" s="59" customFormat="1" x14ac:dyDescent="0.25">
      <c r="A127" s="55" t="s">
        <v>123</v>
      </c>
      <c r="B127" s="57">
        <v>328.11</v>
      </c>
      <c r="C127" s="57">
        <v>328.11</v>
      </c>
      <c r="D127" s="55" t="s">
        <v>124</v>
      </c>
      <c r="E127" s="60">
        <v>45337</v>
      </c>
      <c r="F127" s="161">
        <v>3850</v>
      </c>
      <c r="G127" s="161">
        <v>3836</v>
      </c>
      <c r="H127" s="161">
        <v>3554</v>
      </c>
      <c r="J127" s="162"/>
      <c r="K127" s="162"/>
    </row>
    <row r="128" spans="1:11" s="59" customFormat="1" x14ac:dyDescent="0.25">
      <c r="A128" s="55" t="s">
        <v>162</v>
      </c>
      <c r="B128" s="57">
        <v>1223.79</v>
      </c>
      <c r="C128" s="57">
        <v>1223.79</v>
      </c>
      <c r="D128" s="55" t="s">
        <v>124</v>
      </c>
      <c r="E128" s="60">
        <v>45337</v>
      </c>
      <c r="F128" s="161">
        <v>4383</v>
      </c>
      <c r="G128" s="161">
        <v>3836</v>
      </c>
      <c r="H128" s="161">
        <v>3554</v>
      </c>
      <c r="J128" s="162"/>
      <c r="K128" s="162"/>
    </row>
    <row r="129" spans="1:11" s="59" customFormat="1" x14ac:dyDescent="0.25">
      <c r="A129" s="55" t="s">
        <v>152</v>
      </c>
      <c r="B129" s="57">
        <v>1371.4</v>
      </c>
      <c r="C129" s="57">
        <v>1374.42</v>
      </c>
      <c r="D129" s="55" t="s">
        <v>160</v>
      </c>
      <c r="E129" s="60">
        <v>45337</v>
      </c>
      <c r="F129" s="161">
        <v>4186</v>
      </c>
      <c r="G129" s="161">
        <v>3309</v>
      </c>
      <c r="H129" s="161">
        <v>3049</v>
      </c>
      <c r="J129" s="162"/>
      <c r="K129" s="162"/>
    </row>
    <row r="130" spans="1:11" s="59" customFormat="1" x14ac:dyDescent="0.25">
      <c r="A130" s="55" t="s">
        <v>125</v>
      </c>
      <c r="B130" s="57">
        <v>887.61</v>
      </c>
      <c r="C130" s="57">
        <v>889.56</v>
      </c>
      <c r="D130" s="55" t="s">
        <v>160</v>
      </c>
      <c r="E130" s="60">
        <v>45337</v>
      </c>
      <c r="F130" s="161">
        <v>3902</v>
      </c>
      <c r="G130" s="161">
        <v>3029</v>
      </c>
      <c r="H130" s="161">
        <v>2825</v>
      </c>
      <c r="J130" s="162"/>
      <c r="K130" s="162"/>
    </row>
    <row r="131" spans="1:11" s="59" customFormat="1" x14ac:dyDescent="0.25">
      <c r="A131" s="55" t="s">
        <v>128</v>
      </c>
      <c r="B131" s="57">
        <v>232.74</v>
      </c>
      <c r="C131" s="57">
        <v>233.25</v>
      </c>
      <c r="D131" s="55" t="s">
        <v>160</v>
      </c>
      <c r="E131" s="60">
        <v>45337</v>
      </c>
      <c r="F131" s="161">
        <v>4124</v>
      </c>
      <c r="G131" s="161">
        <v>3408</v>
      </c>
      <c r="H131" s="161">
        <v>3104</v>
      </c>
      <c r="J131" s="162"/>
      <c r="K131" s="162"/>
    </row>
    <row r="132" spans="1:11" s="59" customFormat="1" x14ac:dyDescent="0.25">
      <c r="A132" s="55" t="s">
        <v>138</v>
      </c>
      <c r="B132" s="57">
        <v>301.73</v>
      </c>
      <c r="C132" s="57">
        <v>301.73</v>
      </c>
      <c r="D132" s="55" t="s">
        <v>161</v>
      </c>
      <c r="E132" s="60">
        <v>45337</v>
      </c>
      <c r="F132" s="161">
        <v>3889</v>
      </c>
      <c r="G132" s="161">
        <v>3945</v>
      </c>
      <c r="H132" s="161">
        <v>3586</v>
      </c>
      <c r="J132" s="162"/>
      <c r="K132" s="162"/>
    </row>
    <row r="133" spans="1:11" s="59" customFormat="1" x14ac:dyDescent="0.25">
      <c r="A133" s="55" t="s">
        <v>129</v>
      </c>
      <c r="B133" s="57">
        <v>4090.81</v>
      </c>
      <c r="C133" s="57">
        <v>3937</v>
      </c>
      <c r="D133" s="55">
        <v>161001622</v>
      </c>
      <c r="E133" s="60">
        <v>45338</v>
      </c>
      <c r="F133" s="161">
        <v>4678</v>
      </c>
      <c r="G133" s="161">
        <v>2730</v>
      </c>
      <c r="H133" s="161">
        <v>2355</v>
      </c>
      <c r="J133" s="162"/>
      <c r="K133" s="162"/>
    </row>
    <row r="134" spans="1:11" s="59" customFormat="1" x14ac:dyDescent="0.25">
      <c r="A134" s="55" t="s">
        <v>137</v>
      </c>
      <c r="B134" s="57">
        <v>4101</v>
      </c>
      <c r="C134" s="57">
        <v>4196.3999999999996</v>
      </c>
      <c r="D134" s="55">
        <v>161002914</v>
      </c>
      <c r="E134" s="60">
        <v>45338</v>
      </c>
      <c r="F134" s="161">
        <v>3717</v>
      </c>
      <c r="G134" s="161">
        <v>3067</v>
      </c>
      <c r="H134" s="161">
        <v>2701</v>
      </c>
      <c r="J134" s="162"/>
      <c r="K134" s="162"/>
    </row>
    <row r="135" spans="1:11" s="59" customFormat="1" x14ac:dyDescent="0.25">
      <c r="A135" s="55" t="s">
        <v>122</v>
      </c>
      <c r="B135" s="57">
        <v>4239.55</v>
      </c>
      <c r="C135" s="57">
        <v>4391.5600000000004</v>
      </c>
      <c r="D135" s="55">
        <v>161011829</v>
      </c>
      <c r="E135" s="60">
        <v>45338</v>
      </c>
      <c r="F135" s="161">
        <v>4253</v>
      </c>
      <c r="G135" s="161">
        <v>3113</v>
      </c>
      <c r="H135" s="161">
        <v>2790</v>
      </c>
      <c r="J135" s="162"/>
      <c r="K135" s="162"/>
    </row>
    <row r="136" spans="1:11" s="59" customFormat="1" x14ac:dyDescent="0.25">
      <c r="A136" s="55" t="s">
        <v>122</v>
      </c>
      <c r="B136" s="57">
        <v>3959.98</v>
      </c>
      <c r="C136" s="57">
        <v>3947.87</v>
      </c>
      <c r="D136" s="55">
        <v>161011832</v>
      </c>
      <c r="E136" s="60">
        <v>45338</v>
      </c>
      <c r="F136" s="161">
        <v>4253</v>
      </c>
      <c r="G136" s="161">
        <v>3772</v>
      </c>
      <c r="H136" s="161">
        <v>3524</v>
      </c>
      <c r="J136" s="162"/>
      <c r="K136" s="162"/>
    </row>
    <row r="137" spans="1:11" s="59" customFormat="1" x14ac:dyDescent="0.25">
      <c r="A137" s="55" t="s">
        <v>130</v>
      </c>
      <c r="B137" s="57">
        <v>3862.94</v>
      </c>
      <c r="C137" s="57">
        <v>3939.9</v>
      </c>
      <c r="D137" s="55">
        <v>162007270</v>
      </c>
      <c r="E137" s="60">
        <v>45338</v>
      </c>
      <c r="F137" s="161">
        <v>4105</v>
      </c>
      <c r="G137" s="161">
        <v>3042</v>
      </c>
      <c r="H137" s="161">
        <v>2723</v>
      </c>
      <c r="J137" s="162"/>
      <c r="K137" s="162"/>
    </row>
    <row r="138" spans="1:11" s="59" customFormat="1" x14ac:dyDescent="0.25">
      <c r="A138" s="55" t="s">
        <v>123</v>
      </c>
      <c r="B138" s="57">
        <v>628.46</v>
      </c>
      <c r="C138" s="57">
        <v>628.46</v>
      </c>
      <c r="D138" s="55" t="s">
        <v>124</v>
      </c>
      <c r="E138" s="60">
        <v>45338</v>
      </c>
      <c r="F138" s="161">
        <v>4242</v>
      </c>
      <c r="G138" s="161">
        <v>3910</v>
      </c>
      <c r="H138" s="161">
        <v>3643</v>
      </c>
      <c r="J138" s="162"/>
      <c r="K138" s="162"/>
    </row>
    <row r="139" spans="1:11" s="59" customFormat="1" x14ac:dyDescent="0.25">
      <c r="A139" s="55" t="s">
        <v>162</v>
      </c>
      <c r="B139" s="57">
        <v>259.64</v>
      </c>
      <c r="C139" s="57">
        <v>259.64</v>
      </c>
      <c r="D139" s="55" t="s">
        <v>124</v>
      </c>
      <c r="E139" s="60">
        <v>45338</v>
      </c>
      <c r="F139" s="161">
        <v>4383</v>
      </c>
      <c r="G139" s="161">
        <v>3910</v>
      </c>
      <c r="H139" s="161">
        <v>3643</v>
      </c>
      <c r="J139" s="162"/>
      <c r="K139" s="162"/>
    </row>
    <row r="140" spans="1:11" s="59" customFormat="1" x14ac:dyDescent="0.25">
      <c r="A140" s="55" t="s">
        <v>152</v>
      </c>
      <c r="B140" s="57">
        <v>1345.76</v>
      </c>
      <c r="C140" s="57">
        <v>1348.72</v>
      </c>
      <c r="D140" s="55" t="s">
        <v>160</v>
      </c>
      <c r="E140" s="60">
        <v>45338</v>
      </c>
      <c r="F140" s="161">
        <v>4119</v>
      </c>
      <c r="G140" s="161">
        <v>2912</v>
      </c>
      <c r="H140" s="161">
        <v>2567</v>
      </c>
      <c r="J140" s="162"/>
      <c r="K140" s="162"/>
    </row>
    <row r="141" spans="1:11" s="59" customFormat="1" x14ac:dyDescent="0.25">
      <c r="A141" s="55" t="s">
        <v>125</v>
      </c>
      <c r="B141" s="57">
        <v>337.36</v>
      </c>
      <c r="C141" s="57">
        <v>338.1</v>
      </c>
      <c r="D141" s="55" t="s">
        <v>160</v>
      </c>
      <c r="E141" s="60">
        <v>45338</v>
      </c>
      <c r="F141" s="161">
        <v>3848</v>
      </c>
      <c r="G141" s="161">
        <v>2880</v>
      </c>
      <c r="H141" s="161">
        <v>2633</v>
      </c>
      <c r="J141" s="162"/>
      <c r="K141" s="162"/>
    </row>
    <row r="142" spans="1:11" s="59" customFormat="1" x14ac:dyDescent="0.25">
      <c r="A142" s="55" t="s">
        <v>128</v>
      </c>
      <c r="B142" s="57">
        <v>403.2</v>
      </c>
      <c r="C142" s="57">
        <v>404.09</v>
      </c>
      <c r="D142" s="55" t="s">
        <v>160</v>
      </c>
      <c r="E142" s="60">
        <v>45338</v>
      </c>
      <c r="F142" s="161">
        <v>4180</v>
      </c>
      <c r="G142" s="161">
        <v>3862</v>
      </c>
      <c r="H142" s="161">
        <v>3578</v>
      </c>
      <c r="J142" s="162"/>
      <c r="K142" s="162"/>
    </row>
    <row r="143" spans="1:11" s="59" customFormat="1" x14ac:dyDescent="0.25">
      <c r="A143" s="55" t="s">
        <v>129</v>
      </c>
      <c r="B143" s="57">
        <v>3697.28</v>
      </c>
      <c r="C143" s="57">
        <v>3475.65</v>
      </c>
      <c r="D143" s="55">
        <v>161001623</v>
      </c>
      <c r="E143" s="60">
        <v>45339</v>
      </c>
      <c r="F143" s="161">
        <v>4651</v>
      </c>
      <c r="G143" s="161">
        <v>3041</v>
      </c>
      <c r="H143" s="161">
        <v>2739</v>
      </c>
      <c r="J143" s="162"/>
      <c r="K143" s="162"/>
    </row>
    <row r="144" spans="1:11" s="59" customFormat="1" x14ac:dyDescent="0.25">
      <c r="A144" s="55" t="s">
        <v>135</v>
      </c>
      <c r="B144" s="57">
        <v>3825.3</v>
      </c>
      <c r="C144" s="57">
        <v>3740.45</v>
      </c>
      <c r="D144" s="55">
        <v>161002352</v>
      </c>
      <c r="E144" s="60">
        <v>45339</v>
      </c>
      <c r="F144" s="161">
        <v>3079</v>
      </c>
      <c r="G144" s="161">
        <v>2814</v>
      </c>
      <c r="H144" s="161">
        <v>2509</v>
      </c>
      <c r="J144" s="162"/>
      <c r="K144" s="162"/>
    </row>
    <row r="145" spans="1:11" s="59" customFormat="1" x14ac:dyDescent="0.25">
      <c r="A145" s="55" t="s">
        <v>137</v>
      </c>
      <c r="B145" s="57">
        <v>4219.45</v>
      </c>
      <c r="C145" s="57">
        <v>4398</v>
      </c>
      <c r="D145" s="55">
        <v>161002920</v>
      </c>
      <c r="E145" s="60">
        <v>45339</v>
      </c>
      <c r="F145" s="161">
        <v>3717</v>
      </c>
      <c r="G145" s="161">
        <v>3267</v>
      </c>
      <c r="H145" s="161">
        <v>2971</v>
      </c>
      <c r="J145" s="162"/>
      <c r="K145" s="162"/>
    </row>
    <row r="146" spans="1:11" s="59" customFormat="1" x14ac:dyDescent="0.25">
      <c r="A146" s="55" t="s">
        <v>122</v>
      </c>
      <c r="B146" s="57">
        <v>4055.51</v>
      </c>
      <c r="C146" s="57">
        <v>4020.5</v>
      </c>
      <c r="D146" s="55">
        <v>161011838</v>
      </c>
      <c r="E146" s="60">
        <v>45339</v>
      </c>
      <c r="F146" s="161">
        <v>4253</v>
      </c>
      <c r="G146" s="161">
        <v>3206</v>
      </c>
      <c r="H146" s="161">
        <v>2886</v>
      </c>
      <c r="J146" s="162"/>
      <c r="K146" s="162"/>
    </row>
    <row r="147" spans="1:11" s="59" customFormat="1" x14ac:dyDescent="0.25">
      <c r="A147" s="55" t="s">
        <v>144</v>
      </c>
      <c r="B147" s="57">
        <v>4189</v>
      </c>
      <c r="C147" s="57">
        <v>4238.49</v>
      </c>
      <c r="D147" s="55">
        <v>461001509</v>
      </c>
      <c r="E147" s="60">
        <v>45339</v>
      </c>
      <c r="F147" s="161">
        <v>4477</v>
      </c>
      <c r="G147" s="161">
        <v>3004</v>
      </c>
      <c r="H147" s="161">
        <v>2703</v>
      </c>
      <c r="J147" s="162"/>
      <c r="K147" s="162"/>
    </row>
    <row r="148" spans="1:11" s="59" customFormat="1" x14ac:dyDescent="0.25">
      <c r="A148" s="55" t="s">
        <v>123</v>
      </c>
      <c r="B148" s="57">
        <v>233.82000000000005</v>
      </c>
      <c r="C148" s="57">
        <v>233.82000000000005</v>
      </c>
      <c r="D148" s="55" t="s">
        <v>124</v>
      </c>
      <c r="E148" s="60">
        <v>45339</v>
      </c>
      <c r="F148" s="161">
        <v>4242</v>
      </c>
      <c r="G148" s="161">
        <v>3266</v>
      </c>
      <c r="H148" s="161">
        <v>3007</v>
      </c>
      <c r="J148" s="162"/>
      <c r="K148" s="162"/>
    </row>
    <row r="149" spans="1:11" s="59" customFormat="1" x14ac:dyDescent="0.25">
      <c r="A149" s="55" t="s">
        <v>162</v>
      </c>
      <c r="B149" s="57">
        <v>429.04</v>
      </c>
      <c r="C149" s="57">
        <v>429.04</v>
      </c>
      <c r="D149" s="55" t="s">
        <v>124</v>
      </c>
      <c r="E149" s="60">
        <v>45339</v>
      </c>
      <c r="F149" s="161">
        <v>4383</v>
      </c>
      <c r="G149" s="161">
        <v>3266</v>
      </c>
      <c r="H149" s="161">
        <v>3007</v>
      </c>
      <c r="J149" s="162"/>
      <c r="K149" s="162"/>
    </row>
    <row r="150" spans="1:11" s="59" customFormat="1" x14ac:dyDescent="0.25">
      <c r="A150" s="55" t="s">
        <v>152</v>
      </c>
      <c r="B150" s="57">
        <v>1818.79</v>
      </c>
      <c r="C150" s="57">
        <v>1822.79</v>
      </c>
      <c r="D150" s="55" t="s">
        <v>160</v>
      </c>
      <c r="E150" s="60">
        <v>45339</v>
      </c>
      <c r="F150" s="161">
        <v>4119</v>
      </c>
      <c r="G150" s="161">
        <v>3775</v>
      </c>
      <c r="H150" s="161">
        <v>3546</v>
      </c>
      <c r="J150" s="162"/>
      <c r="K150" s="162"/>
    </row>
    <row r="151" spans="1:11" s="59" customFormat="1" x14ac:dyDescent="0.25">
      <c r="A151" s="55" t="s">
        <v>125</v>
      </c>
      <c r="B151" s="57">
        <v>408.88</v>
      </c>
      <c r="C151" s="57">
        <v>409.78</v>
      </c>
      <c r="D151" s="55" t="s">
        <v>160</v>
      </c>
      <c r="E151" s="60">
        <v>45339</v>
      </c>
      <c r="F151" s="161">
        <v>3860</v>
      </c>
      <c r="G151" s="161">
        <v>3376</v>
      </c>
      <c r="H151" s="161">
        <v>3102</v>
      </c>
      <c r="J151" s="162"/>
      <c r="K151" s="162"/>
    </row>
    <row r="152" spans="1:11" s="59" customFormat="1" x14ac:dyDescent="0.25">
      <c r="A152" s="55" t="s">
        <v>128</v>
      </c>
      <c r="B152" s="57">
        <v>463.31</v>
      </c>
      <c r="C152" s="57">
        <v>464.33</v>
      </c>
      <c r="D152" s="55" t="s">
        <v>160</v>
      </c>
      <c r="E152" s="60">
        <v>45339</v>
      </c>
      <c r="F152" s="161">
        <v>4119</v>
      </c>
      <c r="G152" s="161">
        <v>3223</v>
      </c>
      <c r="H152" s="161">
        <v>2919</v>
      </c>
      <c r="J152" s="162"/>
      <c r="K152" s="162"/>
    </row>
    <row r="153" spans="1:11" s="59" customFormat="1" x14ac:dyDescent="0.25">
      <c r="A153" s="55" t="s">
        <v>138</v>
      </c>
      <c r="B153" s="57">
        <v>265.8</v>
      </c>
      <c r="C153" s="57">
        <v>265.8</v>
      </c>
      <c r="D153" s="55" t="s">
        <v>161</v>
      </c>
      <c r="E153" s="60">
        <v>45339</v>
      </c>
      <c r="F153" s="161">
        <v>3889</v>
      </c>
      <c r="G153" s="161">
        <v>3307</v>
      </c>
      <c r="H153" s="161">
        <v>3050</v>
      </c>
      <c r="J153" s="162"/>
      <c r="K153" s="162"/>
    </row>
    <row r="154" spans="1:11" s="59" customFormat="1" x14ac:dyDescent="0.25">
      <c r="A154" s="55" t="s">
        <v>129</v>
      </c>
      <c r="B154" s="57">
        <v>3814.88</v>
      </c>
      <c r="C154" s="57">
        <v>3641.26</v>
      </c>
      <c r="D154" s="55">
        <v>161001624</v>
      </c>
      <c r="E154" s="60">
        <v>45340</v>
      </c>
      <c r="F154" s="161">
        <v>4651</v>
      </c>
      <c r="G154" s="161">
        <v>3256</v>
      </c>
      <c r="H154" s="161">
        <v>2928</v>
      </c>
      <c r="J154" s="162"/>
      <c r="K154" s="162"/>
    </row>
    <row r="155" spans="1:11" s="59" customFormat="1" x14ac:dyDescent="0.25">
      <c r="A155" s="55" t="s">
        <v>137</v>
      </c>
      <c r="B155" s="57">
        <v>4105.8</v>
      </c>
      <c r="C155" s="57">
        <v>4153.8999999999996</v>
      </c>
      <c r="D155" s="55">
        <v>161002923</v>
      </c>
      <c r="E155" s="60">
        <v>45340</v>
      </c>
      <c r="F155" s="161">
        <v>3717</v>
      </c>
      <c r="G155" s="161">
        <v>3565</v>
      </c>
      <c r="H155" s="161">
        <v>3123</v>
      </c>
      <c r="J155" s="162"/>
      <c r="K155" s="162"/>
    </row>
    <row r="156" spans="1:11" s="59" customFormat="1" x14ac:dyDescent="0.25">
      <c r="A156" s="55" t="s">
        <v>137</v>
      </c>
      <c r="B156" s="57">
        <v>4123.13</v>
      </c>
      <c r="C156" s="57">
        <v>4194.29</v>
      </c>
      <c r="D156" s="55">
        <v>161002924</v>
      </c>
      <c r="E156" s="60">
        <v>45340</v>
      </c>
      <c r="F156" s="161">
        <v>3717</v>
      </c>
      <c r="G156" s="161">
        <v>3592</v>
      </c>
      <c r="H156" s="161">
        <v>3242</v>
      </c>
      <c r="J156" s="162"/>
      <c r="K156" s="162"/>
    </row>
    <row r="157" spans="1:11" s="59" customFormat="1" x14ac:dyDescent="0.25">
      <c r="A157" s="55" t="s">
        <v>122</v>
      </c>
      <c r="B157" s="57">
        <v>4013.19</v>
      </c>
      <c r="C157" s="57">
        <v>3961.85</v>
      </c>
      <c r="D157" s="55">
        <v>161011840</v>
      </c>
      <c r="E157" s="60">
        <v>45340</v>
      </c>
      <c r="F157" s="161">
        <v>4253</v>
      </c>
      <c r="G157" s="161">
        <v>3589</v>
      </c>
      <c r="H157" s="161">
        <v>3212</v>
      </c>
      <c r="J157" s="162"/>
      <c r="K157" s="162"/>
    </row>
    <row r="158" spans="1:11" s="59" customFormat="1" x14ac:dyDescent="0.25">
      <c r="A158" s="55" t="s">
        <v>123</v>
      </c>
      <c r="B158" s="57">
        <v>956.84999999999991</v>
      </c>
      <c r="C158" s="57">
        <v>956.84999999999991</v>
      </c>
      <c r="D158" s="55" t="s">
        <v>124</v>
      </c>
      <c r="E158" s="60">
        <v>45340</v>
      </c>
      <c r="F158" s="161">
        <v>4242</v>
      </c>
      <c r="G158" s="161">
        <v>3173</v>
      </c>
      <c r="H158" s="161">
        <v>2866</v>
      </c>
      <c r="J158" s="162"/>
      <c r="K158" s="162"/>
    </row>
    <row r="159" spans="1:11" s="59" customFormat="1" x14ac:dyDescent="0.25">
      <c r="A159" s="55" t="s">
        <v>162</v>
      </c>
      <c r="B159" s="57">
        <v>1396.94</v>
      </c>
      <c r="C159" s="57">
        <v>1396.94</v>
      </c>
      <c r="D159" s="55" t="s">
        <v>124</v>
      </c>
      <c r="E159" s="60">
        <v>45340</v>
      </c>
      <c r="F159" s="161">
        <v>4383</v>
      </c>
      <c r="G159" s="161">
        <v>3173</v>
      </c>
      <c r="H159" s="161">
        <v>2866</v>
      </c>
      <c r="J159" s="162"/>
      <c r="K159" s="162"/>
    </row>
    <row r="160" spans="1:11" s="59" customFormat="1" x14ac:dyDescent="0.25">
      <c r="A160" s="55" t="s">
        <v>152</v>
      </c>
      <c r="B160" s="57">
        <v>1781.18</v>
      </c>
      <c r="C160" s="57">
        <v>1785.1</v>
      </c>
      <c r="D160" s="55" t="s">
        <v>160</v>
      </c>
      <c r="E160" s="60">
        <v>45340</v>
      </c>
      <c r="F160" s="161">
        <v>4196</v>
      </c>
      <c r="G160" s="161">
        <v>3762</v>
      </c>
      <c r="H160" s="161">
        <v>3539</v>
      </c>
      <c r="J160" s="162"/>
      <c r="K160" s="162"/>
    </row>
    <row r="161" spans="1:11" s="59" customFormat="1" x14ac:dyDescent="0.25">
      <c r="A161" s="55" t="s">
        <v>125</v>
      </c>
      <c r="B161" s="57">
        <v>824.6</v>
      </c>
      <c r="C161" s="57">
        <v>826.41</v>
      </c>
      <c r="D161" s="55" t="s">
        <v>160</v>
      </c>
      <c r="E161" s="60">
        <v>45340</v>
      </c>
      <c r="F161" s="161">
        <v>3877</v>
      </c>
      <c r="G161" s="161">
        <v>3251</v>
      </c>
      <c r="H161" s="161">
        <v>2993</v>
      </c>
      <c r="J161" s="162"/>
      <c r="K161" s="162"/>
    </row>
    <row r="162" spans="1:11" s="59" customFormat="1" x14ac:dyDescent="0.25">
      <c r="A162" s="55" t="s">
        <v>128</v>
      </c>
      <c r="B162" s="57">
        <v>503.83</v>
      </c>
      <c r="C162" s="57">
        <v>504.94</v>
      </c>
      <c r="D162" s="55" t="s">
        <v>160</v>
      </c>
      <c r="E162" s="60">
        <v>45340</v>
      </c>
      <c r="F162" s="161">
        <v>4136</v>
      </c>
      <c r="G162" s="161">
        <v>3140</v>
      </c>
      <c r="H162" s="161">
        <v>2826</v>
      </c>
      <c r="J162" s="162"/>
      <c r="K162" s="162"/>
    </row>
    <row r="163" spans="1:11" s="59" customFormat="1" x14ac:dyDescent="0.25">
      <c r="A163" s="55" t="s">
        <v>138</v>
      </c>
      <c r="B163" s="57">
        <v>150.26</v>
      </c>
      <c r="C163" s="57">
        <v>150.26</v>
      </c>
      <c r="D163" s="55" t="s">
        <v>161</v>
      </c>
      <c r="E163" s="60">
        <v>45340</v>
      </c>
      <c r="F163" s="161">
        <v>3889</v>
      </c>
      <c r="G163" s="161">
        <v>3162</v>
      </c>
      <c r="H163" s="161">
        <v>2818</v>
      </c>
      <c r="J163" s="162"/>
      <c r="K163" s="162"/>
    </row>
    <row r="164" spans="1:11" s="59" customFormat="1" x14ac:dyDescent="0.25">
      <c r="A164" s="55" t="s">
        <v>129</v>
      </c>
      <c r="B164" s="57">
        <v>3789.68</v>
      </c>
      <c r="C164" s="57">
        <v>3531.74</v>
      </c>
      <c r="D164" s="55">
        <v>161001625</v>
      </c>
      <c r="E164" s="60">
        <v>45341</v>
      </c>
      <c r="F164" s="161">
        <v>4651</v>
      </c>
      <c r="G164" s="161">
        <v>3689</v>
      </c>
      <c r="H164" s="161">
        <v>3344</v>
      </c>
      <c r="J164" s="162"/>
      <c r="K164" s="162"/>
    </row>
    <row r="165" spans="1:11" s="59" customFormat="1" x14ac:dyDescent="0.25">
      <c r="A165" s="55" t="s">
        <v>132</v>
      </c>
      <c r="B165" s="57">
        <v>4127.01</v>
      </c>
      <c r="C165" s="57">
        <v>3906.95</v>
      </c>
      <c r="D165" s="55">
        <v>161002534</v>
      </c>
      <c r="E165" s="60">
        <v>45341</v>
      </c>
      <c r="F165" s="161">
        <v>3602</v>
      </c>
      <c r="G165" s="161">
        <v>3504</v>
      </c>
      <c r="H165" s="161">
        <v>3188</v>
      </c>
      <c r="J165" s="162"/>
      <c r="K165" s="162"/>
    </row>
    <row r="166" spans="1:11" s="59" customFormat="1" x14ac:dyDescent="0.25">
      <c r="A166" s="55" t="s">
        <v>143</v>
      </c>
      <c r="B166" s="57">
        <v>3913.4</v>
      </c>
      <c r="C166" s="57">
        <v>3732.41</v>
      </c>
      <c r="D166" s="55">
        <v>161003189</v>
      </c>
      <c r="E166" s="60">
        <v>45341</v>
      </c>
      <c r="F166" s="161">
        <v>3752</v>
      </c>
      <c r="G166" s="161">
        <v>3555</v>
      </c>
      <c r="H166" s="161">
        <v>3243</v>
      </c>
      <c r="J166" s="162"/>
      <c r="K166" s="162"/>
    </row>
    <row r="167" spans="1:11" s="59" customFormat="1" x14ac:dyDescent="0.25">
      <c r="A167" s="55" t="s">
        <v>122</v>
      </c>
      <c r="B167" s="57">
        <v>4105.3</v>
      </c>
      <c r="C167" s="57">
        <v>4062.42</v>
      </c>
      <c r="D167" s="55">
        <v>161011845</v>
      </c>
      <c r="E167" s="60">
        <v>45341</v>
      </c>
      <c r="F167" s="161">
        <v>4253</v>
      </c>
      <c r="G167" s="161">
        <v>3775</v>
      </c>
      <c r="H167" s="161">
        <v>3366</v>
      </c>
      <c r="J167" s="162"/>
      <c r="K167" s="162"/>
    </row>
    <row r="168" spans="1:11" s="59" customFormat="1" x14ac:dyDescent="0.25">
      <c r="A168" s="55" t="s">
        <v>122</v>
      </c>
      <c r="B168" s="57">
        <v>4082.71</v>
      </c>
      <c r="C168" s="57">
        <v>4035.49</v>
      </c>
      <c r="D168" s="55">
        <v>161011849</v>
      </c>
      <c r="E168" s="60">
        <v>45341</v>
      </c>
      <c r="F168" s="161">
        <v>3902</v>
      </c>
      <c r="G168" s="161">
        <v>3643</v>
      </c>
      <c r="H168" s="161">
        <v>3167</v>
      </c>
      <c r="J168" s="162"/>
      <c r="K168" s="162"/>
    </row>
    <row r="169" spans="1:11" s="59" customFormat="1" x14ac:dyDescent="0.25">
      <c r="A169" s="55" t="s">
        <v>122</v>
      </c>
      <c r="B169" s="57">
        <v>4016.86</v>
      </c>
      <c r="C169" s="57">
        <v>3913.59</v>
      </c>
      <c r="D169" s="55">
        <v>161011851</v>
      </c>
      <c r="E169" s="60">
        <v>45341</v>
      </c>
      <c r="F169" s="161">
        <v>4190</v>
      </c>
      <c r="G169" s="161">
        <v>3239</v>
      </c>
      <c r="H169" s="161">
        <v>2885</v>
      </c>
      <c r="J169" s="162"/>
      <c r="K169" s="162"/>
    </row>
    <row r="170" spans="1:11" s="59" customFormat="1" x14ac:dyDescent="0.25">
      <c r="A170" s="55" t="s">
        <v>123</v>
      </c>
      <c r="B170" s="57">
        <v>272.45000000000005</v>
      </c>
      <c r="C170" s="57">
        <v>272.45000000000005</v>
      </c>
      <c r="D170" s="55" t="s">
        <v>124</v>
      </c>
      <c r="E170" s="60">
        <v>45341</v>
      </c>
      <c r="F170" s="161">
        <v>3850</v>
      </c>
      <c r="G170" s="161">
        <v>3130</v>
      </c>
      <c r="H170" s="161">
        <v>2852</v>
      </c>
      <c r="J170" s="162"/>
      <c r="K170" s="162"/>
    </row>
    <row r="171" spans="1:11" s="59" customFormat="1" x14ac:dyDescent="0.25">
      <c r="A171" s="55" t="s">
        <v>162</v>
      </c>
      <c r="B171" s="57">
        <v>224.97</v>
      </c>
      <c r="C171" s="57">
        <v>224.97</v>
      </c>
      <c r="D171" s="55" t="s">
        <v>124</v>
      </c>
      <c r="E171" s="60">
        <v>45341</v>
      </c>
      <c r="F171" s="161">
        <v>4450</v>
      </c>
      <c r="G171" s="161">
        <v>4017</v>
      </c>
      <c r="H171" s="161">
        <v>3739</v>
      </c>
      <c r="J171" s="162"/>
      <c r="K171" s="162"/>
    </row>
    <row r="172" spans="1:11" s="59" customFormat="1" x14ac:dyDescent="0.25">
      <c r="A172" s="55" t="s">
        <v>152</v>
      </c>
      <c r="B172" s="57">
        <v>699.43</v>
      </c>
      <c r="C172" s="57">
        <v>700.97</v>
      </c>
      <c r="D172" s="55" t="s">
        <v>160</v>
      </c>
      <c r="E172" s="60">
        <v>45341</v>
      </c>
      <c r="F172" s="161">
        <v>4137</v>
      </c>
      <c r="G172" s="161">
        <v>3695</v>
      </c>
      <c r="H172" s="161">
        <v>3438</v>
      </c>
      <c r="J172" s="162"/>
      <c r="K172" s="162"/>
    </row>
    <row r="173" spans="1:11" s="59" customFormat="1" x14ac:dyDescent="0.25">
      <c r="A173" s="55" t="s">
        <v>125</v>
      </c>
      <c r="B173" s="57">
        <v>807.72</v>
      </c>
      <c r="C173" s="57">
        <v>809.5</v>
      </c>
      <c r="D173" s="55" t="s">
        <v>160</v>
      </c>
      <c r="E173" s="60">
        <v>45341</v>
      </c>
      <c r="F173" s="161">
        <v>3825</v>
      </c>
      <c r="G173" s="161">
        <v>3260</v>
      </c>
      <c r="H173" s="161">
        <v>3002</v>
      </c>
      <c r="J173" s="162"/>
      <c r="K173" s="162"/>
    </row>
    <row r="174" spans="1:11" s="59" customFormat="1" x14ac:dyDescent="0.25">
      <c r="A174" s="55" t="s">
        <v>128</v>
      </c>
      <c r="B174" s="57">
        <v>422.85</v>
      </c>
      <c r="C174" s="57">
        <v>423.78</v>
      </c>
      <c r="D174" s="55" t="s">
        <v>160</v>
      </c>
      <c r="E174" s="60">
        <v>45341</v>
      </c>
      <c r="F174" s="161">
        <v>4168</v>
      </c>
      <c r="G174" s="161">
        <v>3639</v>
      </c>
      <c r="H174" s="161">
        <v>3274</v>
      </c>
      <c r="J174" s="162"/>
      <c r="K174" s="162"/>
    </row>
    <row r="175" spans="1:11" s="59" customFormat="1" x14ac:dyDescent="0.25">
      <c r="A175" s="55" t="s">
        <v>138</v>
      </c>
      <c r="B175" s="57">
        <v>138.22</v>
      </c>
      <c r="C175" s="57">
        <v>138.22</v>
      </c>
      <c r="D175" s="55" t="s">
        <v>161</v>
      </c>
      <c r="E175" s="60">
        <v>45341</v>
      </c>
      <c r="F175" s="161">
        <v>3889</v>
      </c>
      <c r="G175" s="161">
        <v>3790</v>
      </c>
      <c r="H175" s="161">
        <v>3479</v>
      </c>
      <c r="J175" s="162"/>
      <c r="K175" s="162"/>
    </row>
    <row r="176" spans="1:11" s="59" customFormat="1" x14ac:dyDescent="0.25">
      <c r="A176" s="55" t="s">
        <v>129</v>
      </c>
      <c r="B176" s="57">
        <v>4180.3500000000004</v>
      </c>
      <c r="C176" s="57">
        <v>4159.7</v>
      </c>
      <c r="D176" s="55">
        <v>161001626</v>
      </c>
      <c r="E176" s="60">
        <v>45342</v>
      </c>
      <c r="F176" s="161">
        <v>4651</v>
      </c>
      <c r="G176" s="161">
        <v>3689</v>
      </c>
      <c r="H176" s="161">
        <v>3354</v>
      </c>
      <c r="J176" s="162"/>
      <c r="K176" s="162"/>
    </row>
    <row r="177" spans="1:11" s="59" customFormat="1" x14ac:dyDescent="0.25">
      <c r="A177" s="55" t="s">
        <v>129</v>
      </c>
      <c r="B177" s="57">
        <v>3704.88</v>
      </c>
      <c r="C177" s="57">
        <v>3503.09</v>
      </c>
      <c r="D177" s="55">
        <v>161001627</v>
      </c>
      <c r="E177" s="60">
        <v>45342</v>
      </c>
      <c r="F177" s="161">
        <v>4651</v>
      </c>
      <c r="G177" s="161">
        <v>2329</v>
      </c>
      <c r="H177" s="161">
        <v>2096</v>
      </c>
      <c r="J177" s="162"/>
      <c r="K177" s="162"/>
    </row>
    <row r="178" spans="1:11" s="59" customFormat="1" x14ac:dyDescent="0.25">
      <c r="A178" s="55" t="s">
        <v>140</v>
      </c>
      <c r="B178" s="57">
        <v>4014.57</v>
      </c>
      <c r="C178" s="57">
        <v>3653.05</v>
      </c>
      <c r="D178" s="55">
        <v>161002351</v>
      </c>
      <c r="E178" s="60">
        <v>45342</v>
      </c>
      <c r="F178" s="161">
        <v>3248</v>
      </c>
      <c r="G178" s="161">
        <v>3395</v>
      </c>
      <c r="H178" s="161">
        <v>3118</v>
      </c>
      <c r="J178" s="162"/>
      <c r="K178" s="162"/>
    </row>
    <row r="179" spans="1:11" s="59" customFormat="1" x14ac:dyDescent="0.25">
      <c r="A179" s="55" t="s">
        <v>137</v>
      </c>
      <c r="B179" s="57">
        <v>4138.84</v>
      </c>
      <c r="C179" s="57">
        <v>4287.76</v>
      </c>
      <c r="D179" s="55">
        <v>161002933</v>
      </c>
      <c r="E179" s="60">
        <v>45342</v>
      </c>
      <c r="F179" s="161">
        <v>3717</v>
      </c>
      <c r="G179" s="161">
        <v>3141</v>
      </c>
      <c r="H179" s="161">
        <v>2799</v>
      </c>
      <c r="J179" s="162"/>
      <c r="K179" s="162"/>
    </row>
    <row r="180" spans="1:11" s="59" customFormat="1" x14ac:dyDescent="0.25">
      <c r="A180" s="55" t="s">
        <v>122</v>
      </c>
      <c r="B180" s="57">
        <v>3926.1</v>
      </c>
      <c r="C180" s="57">
        <v>3733.7</v>
      </c>
      <c r="D180" s="55">
        <v>161011858</v>
      </c>
      <c r="E180" s="60">
        <v>45342</v>
      </c>
      <c r="F180" s="161">
        <v>4165</v>
      </c>
      <c r="G180" s="161">
        <v>3848</v>
      </c>
      <c r="H180" s="161">
        <v>3547</v>
      </c>
      <c r="J180" s="162"/>
      <c r="K180" s="162"/>
    </row>
    <row r="181" spans="1:11" s="59" customFormat="1" x14ac:dyDescent="0.25">
      <c r="A181" s="55" t="s">
        <v>122</v>
      </c>
      <c r="B181" s="57">
        <v>3961.99</v>
      </c>
      <c r="C181" s="57">
        <v>3775.63</v>
      </c>
      <c r="D181" s="55">
        <v>161011860</v>
      </c>
      <c r="E181" s="60">
        <v>45342</v>
      </c>
      <c r="F181" s="161">
        <v>4422</v>
      </c>
      <c r="G181" s="161">
        <v>3815</v>
      </c>
      <c r="H181" s="161">
        <v>3499</v>
      </c>
      <c r="J181" s="162"/>
      <c r="K181" s="162"/>
    </row>
    <row r="182" spans="1:11" s="59" customFormat="1" x14ac:dyDescent="0.25">
      <c r="A182" s="55" t="s">
        <v>123</v>
      </c>
      <c r="B182" s="57">
        <v>152.43</v>
      </c>
      <c r="C182" s="57">
        <v>152.43</v>
      </c>
      <c r="D182" s="55" t="s">
        <v>124</v>
      </c>
      <c r="E182" s="60">
        <v>45342</v>
      </c>
      <c r="F182" s="161">
        <v>4242</v>
      </c>
      <c r="G182" s="161">
        <v>3832</v>
      </c>
      <c r="H182" s="161">
        <v>3495</v>
      </c>
      <c r="J182" s="162"/>
      <c r="K182" s="162"/>
    </row>
    <row r="183" spans="1:11" s="59" customFormat="1" x14ac:dyDescent="0.25">
      <c r="A183" s="55" t="s">
        <v>162</v>
      </c>
      <c r="B183" s="57">
        <v>330</v>
      </c>
      <c r="C183" s="57">
        <v>330</v>
      </c>
      <c r="D183" s="55" t="s">
        <v>124</v>
      </c>
      <c r="E183" s="60">
        <v>45342</v>
      </c>
      <c r="F183" s="161">
        <v>4383</v>
      </c>
      <c r="G183" s="161">
        <v>3832</v>
      </c>
      <c r="H183" s="161">
        <v>3495</v>
      </c>
      <c r="J183" s="162"/>
      <c r="K183" s="162"/>
    </row>
    <row r="184" spans="1:11" s="59" customFormat="1" x14ac:dyDescent="0.25">
      <c r="A184" s="55" t="s">
        <v>125</v>
      </c>
      <c r="B184" s="57">
        <v>652.72</v>
      </c>
      <c r="C184" s="57">
        <v>654.16</v>
      </c>
      <c r="D184" s="55" t="s">
        <v>160</v>
      </c>
      <c r="E184" s="60">
        <v>45342</v>
      </c>
      <c r="F184" s="161">
        <v>4199</v>
      </c>
      <c r="G184" s="161">
        <v>3633</v>
      </c>
      <c r="H184" s="161">
        <v>3361</v>
      </c>
      <c r="J184" s="162"/>
      <c r="K184" s="162"/>
    </row>
    <row r="185" spans="1:11" s="59" customFormat="1" x14ac:dyDescent="0.25">
      <c r="A185" s="55" t="s">
        <v>128</v>
      </c>
      <c r="B185" s="57">
        <v>407.14</v>
      </c>
      <c r="C185" s="57">
        <v>408.04</v>
      </c>
      <c r="D185" s="55" t="s">
        <v>160</v>
      </c>
      <c r="E185" s="60">
        <v>45342</v>
      </c>
      <c r="F185" s="161">
        <v>3923</v>
      </c>
      <c r="G185" s="161">
        <v>4063</v>
      </c>
      <c r="H185" s="161">
        <v>3838</v>
      </c>
      <c r="J185" s="162"/>
      <c r="K185" s="162"/>
    </row>
    <row r="186" spans="1:11" s="59" customFormat="1" x14ac:dyDescent="0.25">
      <c r="A186" s="55" t="s">
        <v>138</v>
      </c>
      <c r="B186" s="57">
        <v>98.65</v>
      </c>
      <c r="C186" s="57">
        <v>98.65</v>
      </c>
      <c r="D186" s="55" t="s">
        <v>161</v>
      </c>
      <c r="E186" s="60">
        <v>45342</v>
      </c>
      <c r="F186" s="161">
        <v>3889</v>
      </c>
      <c r="G186" s="161">
        <v>3709</v>
      </c>
      <c r="H186" s="161">
        <v>3365</v>
      </c>
      <c r="J186" s="162"/>
      <c r="K186" s="162"/>
    </row>
    <row r="187" spans="1:11" s="59" customFormat="1" x14ac:dyDescent="0.25">
      <c r="A187" s="55" t="s">
        <v>119</v>
      </c>
      <c r="B187" s="57">
        <v>3890.35</v>
      </c>
      <c r="C187" s="57">
        <v>3818.5</v>
      </c>
      <c r="D187" s="55">
        <v>161004860</v>
      </c>
      <c r="E187" s="60">
        <v>45343</v>
      </c>
      <c r="F187" s="161">
        <v>3136</v>
      </c>
      <c r="G187" s="161">
        <v>3016</v>
      </c>
      <c r="H187" s="161">
        <v>2718</v>
      </c>
      <c r="J187" s="162"/>
      <c r="K187" s="162"/>
    </row>
    <row r="188" spans="1:11" s="59" customFormat="1" x14ac:dyDescent="0.25">
      <c r="A188" s="55" t="s">
        <v>122</v>
      </c>
      <c r="B188" s="57">
        <v>3936.96</v>
      </c>
      <c r="C188" s="57">
        <v>3800.39</v>
      </c>
      <c r="D188" s="55">
        <v>161011862</v>
      </c>
      <c r="E188" s="60">
        <v>45343</v>
      </c>
      <c r="F188" s="161">
        <v>4173</v>
      </c>
      <c r="G188" s="161">
        <v>3662</v>
      </c>
      <c r="H188" s="161">
        <v>3369</v>
      </c>
      <c r="J188" s="162"/>
      <c r="K188" s="162"/>
    </row>
    <row r="189" spans="1:11" s="59" customFormat="1" x14ac:dyDescent="0.25">
      <c r="A189" s="55" t="s">
        <v>122</v>
      </c>
      <c r="B189" s="57">
        <v>3943.73</v>
      </c>
      <c r="C189" s="57">
        <v>3801.89</v>
      </c>
      <c r="D189" s="55">
        <v>161011865</v>
      </c>
      <c r="E189" s="60">
        <v>45343</v>
      </c>
      <c r="F189" s="161">
        <v>4481</v>
      </c>
      <c r="G189" s="161">
        <v>3725</v>
      </c>
      <c r="H189" s="161">
        <v>3355</v>
      </c>
      <c r="J189" s="162"/>
      <c r="K189" s="162"/>
    </row>
    <row r="190" spans="1:11" s="59" customFormat="1" x14ac:dyDescent="0.25">
      <c r="A190" s="55" t="s">
        <v>123</v>
      </c>
      <c r="B190" s="57">
        <v>88.85</v>
      </c>
      <c r="C190" s="57">
        <v>88.85</v>
      </c>
      <c r="D190" s="55" t="s">
        <v>124</v>
      </c>
      <c r="E190" s="60">
        <v>45343</v>
      </c>
      <c r="F190" s="161">
        <v>4242</v>
      </c>
      <c r="G190" s="161">
        <v>3207</v>
      </c>
      <c r="H190" s="161">
        <v>2913</v>
      </c>
      <c r="J190" s="162"/>
      <c r="K190" s="162"/>
    </row>
    <row r="191" spans="1:11" s="59" customFormat="1" x14ac:dyDescent="0.25">
      <c r="A191" s="55" t="s">
        <v>162</v>
      </c>
      <c r="B191" s="57">
        <v>421.26</v>
      </c>
      <c r="C191" s="57">
        <v>421.26</v>
      </c>
      <c r="D191" s="55" t="s">
        <v>124</v>
      </c>
      <c r="E191" s="60">
        <v>45343</v>
      </c>
      <c r="F191" s="161">
        <v>4383</v>
      </c>
      <c r="G191" s="161">
        <v>3207</v>
      </c>
      <c r="H191" s="161">
        <v>2913</v>
      </c>
      <c r="J191" s="162"/>
      <c r="K191" s="162"/>
    </row>
    <row r="192" spans="1:11" s="59" customFormat="1" x14ac:dyDescent="0.25">
      <c r="A192" s="55" t="s">
        <v>152</v>
      </c>
      <c r="B192" s="57">
        <v>582.26</v>
      </c>
      <c r="C192" s="57">
        <v>583.54</v>
      </c>
      <c r="D192" s="55" t="s">
        <v>160</v>
      </c>
      <c r="E192" s="60">
        <v>45343</v>
      </c>
      <c r="F192" s="161">
        <v>4090</v>
      </c>
      <c r="G192" s="161">
        <v>3801</v>
      </c>
      <c r="H192" s="161">
        <v>3529</v>
      </c>
      <c r="J192" s="162"/>
      <c r="K192" s="162"/>
    </row>
    <row r="193" spans="1:11" s="59" customFormat="1" x14ac:dyDescent="0.25">
      <c r="A193" s="55" t="s">
        <v>125</v>
      </c>
      <c r="B193" s="57">
        <v>203.94</v>
      </c>
      <c r="C193" s="57">
        <v>204.39</v>
      </c>
      <c r="D193" s="55" t="s">
        <v>160</v>
      </c>
      <c r="E193" s="60">
        <v>45343</v>
      </c>
      <c r="F193" s="161">
        <v>3853</v>
      </c>
      <c r="G193" s="161">
        <v>3216</v>
      </c>
      <c r="H193" s="161">
        <v>2973</v>
      </c>
      <c r="J193" s="162"/>
      <c r="K193" s="162"/>
    </row>
    <row r="194" spans="1:11" s="59" customFormat="1" x14ac:dyDescent="0.25">
      <c r="A194" s="55" t="s">
        <v>128</v>
      </c>
      <c r="B194" s="57">
        <v>399.21</v>
      </c>
      <c r="C194" s="57">
        <v>400.09</v>
      </c>
      <c r="D194" s="55" t="s">
        <v>160</v>
      </c>
      <c r="E194" s="60">
        <v>45343</v>
      </c>
      <c r="F194" s="161">
        <v>4133</v>
      </c>
      <c r="G194" s="161">
        <v>3428</v>
      </c>
      <c r="H194" s="161">
        <v>3123</v>
      </c>
      <c r="J194" s="162"/>
      <c r="K194" s="162"/>
    </row>
    <row r="195" spans="1:11" s="59" customFormat="1" x14ac:dyDescent="0.25">
      <c r="A195" s="55" t="s">
        <v>129</v>
      </c>
      <c r="B195" s="57">
        <v>3805.28</v>
      </c>
      <c r="C195" s="57">
        <v>3679.89</v>
      </c>
      <c r="D195" s="55">
        <v>161001628</v>
      </c>
      <c r="E195" s="60">
        <v>45344</v>
      </c>
      <c r="F195" s="161">
        <v>4672</v>
      </c>
      <c r="G195" s="161">
        <v>3516</v>
      </c>
      <c r="H195" s="161">
        <v>3195</v>
      </c>
      <c r="J195" s="162"/>
      <c r="K195" s="162"/>
    </row>
    <row r="196" spans="1:11" s="59" customFormat="1" x14ac:dyDescent="0.25">
      <c r="A196" s="55" t="s">
        <v>129</v>
      </c>
      <c r="B196" s="57">
        <v>3837.48</v>
      </c>
      <c r="C196" s="57">
        <v>3705.28</v>
      </c>
      <c r="D196" s="55">
        <v>161001629</v>
      </c>
      <c r="E196" s="60">
        <v>45344</v>
      </c>
      <c r="F196" s="161">
        <v>4651</v>
      </c>
      <c r="G196" s="161">
        <v>3833</v>
      </c>
      <c r="H196" s="161">
        <v>3469</v>
      </c>
      <c r="J196" s="162"/>
      <c r="K196" s="162"/>
    </row>
    <row r="197" spans="1:11" s="59" customFormat="1" x14ac:dyDescent="0.25">
      <c r="A197" s="55" t="s">
        <v>122</v>
      </c>
      <c r="B197" s="57">
        <v>4157.95</v>
      </c>
      <c r="C197" s="57">
        <v>4075.25</v>
      </c>
      <c r="D197" s="55">
        <v>161011873</v>
      </c>
      <c r="E197" s="60">
        <v>45344</v>
      </c>
      <c r="F197" s="161">
        <v>4275</v>
      </c>
      <c r="G197" s="161">
        <v>4125</v>
      </c>
      <c r="H197" s="161">
        <v>3811</v>
      </c>
      <c r="J197" s="162"/>
      <c r="K197" s="162"/>
    </row>
    <row r="198" spans="1:11" s="59" customFormat="1" x14ac:dyDescent="0.25">
      <c r="A198" s="55" t="s">
        <v>130</v>
      </c>
      <c r="B198" s="57">
        <v>3961.8</v>
      </c>
      <c r="C198" s="57">
        <v>4000.7</v>
      </c>
      <c r="D198" s="55">
        <v>162007289</v>
      </c>
      <c r="E198" s="60">
        <v>45344</v>
      </c>
      <c r="F198" s="161">
        <v>4026</v>
      </c>
      <c r="G198" s="161">
        <v>3387</v>
      </c>
      <c r="H198" s="161">
        <v>3122</v>
      </c>
      <c r="J198" s="162"/>
      <c r="K198" s="162"/>
    </row>
    <row r="199" spans="1:11" s="59" customFormat="1" x14ac:dyDescent="0.25">
      <c r="A199" s="55" t="s">
        <v>123</v>
      </c>
      <c r="B199" s="57">
        <v>1000.74</v>
      </c>
      <c r="C199" s="57">
        <v>1000.74</v>
      </c>
      <c r="D199" s="55" t="s">
        <v>124</v>
      </c>
      <c r="E199" s="60">
        <v>45344</v>
      </c>
      <c r="F199" s="161">
        <v>4242</v>
      </c>
      <c r="G199" s="161">
        <v>3163</v>
      </c>
      <c r="H199" s="161">
        <v>2851</v>
      </c>
      <c r="J199" s="162"/>
      <c r="K199" s="162"/>
    </row>
    <row r="200" spans="1:11" s="59" customFormat="1" x14ac:dyDescent="0.25">
      <c r="A200" s="55" t="s">
        <v>162</v>
      </c>
      <c r="B200" s="57">
        <v>2120.3200000000002</v>
      </c>
      <c r="C200" s="57">
        <v>2120.3200000000002</v>
      </c>
      <c r="D200" s="55" t="s">
        <v>124</v>
      </c>
      <c r="E200" s="60">
        <v>45344</v>
      </c>
      <c r="F200" s="161">
        <v>4383</v>
      </c>
      <c r="G200" s="161">
        <v>3163</v>
      </c>
      <c r="H200" s="161">
        <v>2851</v>
      </c>
      <c r="J200" s="162"/>
      <c r="K200" s="162"/>
    </row>
    <row r="201" spans="1:11" s="59" customFormat="1" x14ac:dyDescent="0.25">
      <c r="A201" s="55" t="s">
        <v>152</v>
      </c>
      <c r="B201" s="57">
        <v>1510.35</v>
      </c>
      <c r="C201" s="57">
        <v>1513.67</v>
      </c>
      <c r="D201" s="55" t="s">
        <v>160</v>
      </c>
      <c r="E201" s="60">
        <v>45344</v>
      </c>
      <c r="F201" s="161">
        <v>4131</v>
      </c>
      <c r="G201" s="161">
        <v>3813</v>
      </c>
      <c r="H201" s="161">
        <v>3545</v>
      </c>
      <c r="J201" s="162"/>
      <c r="K201" s="162"/>
    </row>
    <row r="202" spans="1:11" s="59" customFormat="1" x14ac:dyDescent="0.25">
      <c r="A202" s="55" t="s">
        <v>128</v>
      </c>
      <c r="B202" s="57">
        <v>267.35000000000002</v>
      </c>
      <c r="C202" s="57">
        <v>267.94</v>
      </c>
      <c r="D202" s="55" t="s">
        <v>160</v>
      </c>
      <c r="E202" s="60">
        <v>45344</v>
      </c>
      <c r="F202" s="161">
        <v>4135</v>
      </c>
      <c r="G202" s="161">
        <v>3723</v>
      </c>
      <c r="H202" s="161">
        <v>3444</v>
      </c>
      <c r="J202" s="162"/>
      <c r="K202" s="162"/>
    </row>
    <row r="203" spans="1:11" s="59" customFormat="1" x14ac:dyDescent="0.25">
      <c r="A203" s="55" t="s">
        <v>138</v>
      </c>
      <c r="B203" s="57">
        <v>336.19</v>
      </c>
      <c r="C203" s="57">
        <v>336.19</v>
      </c>
      <c r="D203" s="55" t="s">
        <v>161</v>
      </c>
      <c r="E203" s="60">
        <v>45344</v>
      </c>
      <c r="F203" s="161">
        <v>3889</v>
      </c>
      <c r="G203" s="161">
        <v>4288</v>
      </c>
      <c r="H203" s="161">
        <v>3985</v>
      </c>
      <c r="J203" s="162"/>
      <c r="K203" s="162"/>
    </row>
    <row r="204" spans="1:11" s="59" customFormat="1" x14ac:dyDescent="0.25">
      <c r="A204" s="55" t="s">
        <v>129</v>
      </c>
      <c r="B204" s="57">
        <v>3603.5</v>
      </c>
      <c r="C204" s="57">
        <v>3501.68</v>
      </c>
      <c r="D204" s="55">
        <v>161001630</v>
      </c>
      <c r="E204" s="60">
        <v>45345</v>
      </c>
      <c r="F204" s="161">
        <v>4651</v>
      </c>
      <c r="G204" s="161">
        <v>3928</v>
      </c>
      <c r="H204" s="161">
        <v>3566</v>
      </c>
      <c r="J204" s="162"/>
      <c r="K204" s="162"/>
    </row>
    <row r="205" spans="1:11" s="59" customFormat="1" x14ac:dyDescent="0.25">
      <c r="A205" s="55" t="s">
        <v>140</v>
      </c>
      <c r="B205" s="57">
        <v>3800.74</v>
      </c>
      <c r="C205" s="57">
        <v>3523.25</v>
      </c>
      <c r="D205" s="55">
        <v>161002352</v>
      </c>
      <c r="E205" s="60">
        <v>45345</v>
      </c>
      <c r="F205" s="161">
        <v>3248</v>
      </c>
      <c r="G205" s="161">
        <v>3399</v>
      </c>
      <c r="H205" s="161">
        <v>3151</v>
      </c>
      <c r="J205" s="162"/>
      <c r="K205" s="162"/>
    </row>
    <row r="206" spans="1:11" s="59" customFormat="1" x14ac:dyDescent="0.25">
      <c r="A206" s="55" t="s">
        <v>122</v>
      </c>
      <c r="B206" s="57">
        <v>4057.18</v>
      </c>
      <c r="C206" s="57">
        <v>3966.3</v>
      </c>
      <c r="D206" s="55">
        <v>161011877</v>
      </c>
      <c r="E206" s="60">
        <v>45345</v>
      </c>
      <c r="F206" s="161">
        <v>4241</v>
      </c>
      <c r="G206" s="161">
        <v>3953</v>
      </c>
      <c r="H206" s="161">
        <v>3626</v>
      </c>
      <c r="J206" s="162"/>
      <c r="K206" s="162"/>
    </row>
    <row r="207" spans="1:11" s="59" customFormat="1" x14ac:dyDescent="0.25">
      <c r="A207" s="55" t="s">
        <v>130</v>
      </c>
      <c r="B207" s="57">
        <v>3946.82</v>
      </c>
      <c r="C207" s="57">
        <v>4009.7</v>
      </c>
      <c r="D207" s="55">
        <v>162007293</v>
      </c>
      <c r="E207" s="60">
        <v>45345</v>
      </c>
      <c r="F207" s="161">
        <v>4383</v>
      </c>
      <c r="G207" s="161">
        <v>3385</v>
      </c>
      <c r="H207" s="161">
        <v>3074</v>
      </c>
      <c r="J207" s="162"/>
      <c r="K207" s="162"/>
    </row>
    <row r="208" spans="1:11" s="59" customFormat="1" x14ac:dyDescent="0.25">
      <c r="A208" s="55" t="s">
        <v>144</v>
      </c>
      <c r="B208" s="57">
        <v>4042.4</v>
      </c>
      <c r="C208" s="57">
        <v>3919</v>
      </c>
      <c r="D208" s="55">
        <v>461001510</v>
      </c>
      <c r="E208" s="60">
        <v>45345</v>
      </c>
      <c r="F208" s="161">
        <v>4677</v>
      </c>
      <c r="G208" s="161">
        <v>3092</v>
      </c>
      <c r="H208" s="161">
        <v>2809</v>
      </c>
      <c r="J208" s="162"/>
      <c r="K208" s="162"/>
    </row>
    <row r="209" spans="1:11" s="59" customFormat="1" x14ac:dyDescent="0.25">
      <c r="A209" s="55" t="s">
        <v>123</v>
      </c>
      <c r="B209" s="57">
        <v>710.07999999999993</v>
      </c>
      <c r="C209" s="57">
        <v>710.07999999999993</v>
      </c>
      <c r="D209" s="55" t="s">
        <v>124</v>
      </c>
      <c r="E209" s="60">
        <v>45345</v>
      </c>
      <c r="F209" s="161">
        <v>4242</v>
      </c>
      <c r="G209" s="161">
        <v>3693</v>
      </c>
      <c r="H209" s="161">
        <v>3348</v>
      </c>
      <c r="J209" s="162"/>
      <c r="K209" s="162"/>
    </row>
    <row r="210" spans="1:11" s="59" customFormat="1" x14ac:dyDescent="0.25">
      <c r="A210" s="55" t="s">
        <v>162</v>
      </c>
      <c r="B210" s="57">
        <v>1199.5999999999999</v>
      </c>
      <c r="C210" s="57">
        <v>1199.5999999999999</v>
      </c>
      <c r="D210" s="55" t="s">
        <v>124</v>
      </c>
      <c r="E210" s="60">
        <v>45345</v>
      </c>
      <c r="F210" s="161">
        <v>4383</v>
      </c>
      <c r="G210" s="161">
        <v>3693</v>
      </c>
      <c r="H210" s="161">
        <v>3348</v>
      </c>
      <c r="J210" s="162"/>
      <c r="K210" s="162"/>
    </row>
    <row r="211" spans="1:11" s="59" customFormat="1" x14ac:dyDescent="0.25">
      <c r="A211" s="55" t="s">
        <v>152</v>
      </c>
      <c r="B211" s="57">
        <v>1517.13</v>
      </c>
      <c r="C211" s="57">
        <v>1520.47</v>
      </c>
      <c r="D211" s="55" t="s">
        <v>160</v>
      </c>
      <c r="E211" s="60">
        <v>45345</v>
      </c>
      <c r="F211" s="161">
        <v>4120</v>
      </c>
      <c r="G211" s="161">
        <v>3021</v>
      </c>
      <c r="H211" s="161">
        <v>2735</v>
      </c>
      <c r="J211" s="162"/>
      <c r="K211" s="162"/>
    </row>
    <row r="212" spans="1:11" s="59" customFormat="1" x14ac:dyDescent="0.25">
      <c r="A212" s="55" t="s">
        <v>128</v>
      </c>
      <c r="B212" s="57">
        <v>363.86</v>
      </c>
      <c r="C212" s="57">
        <v>364.66</v>
      </c>
      <c r="D212" s="55" t="s">
        <v>160</v>
      </c>
      <c r="E212" s="60">
        <v>45345</v>
      </c>
      <c r="F212" s="161">
        <v>4092</v>
      </c>
      <c r="G212" s="161">
        <v>1822</v>
      </c>
      <c r="H212" s="161">
        <v>1602</v>
      </c>
      <c r="J212" s="162"/>
      <c r="K212" s="162"/>
    </row>
    <row r="213" spans="1:11" s="59" customFormat="1" x14ac:dyDescent="0.25">
      <c r="A213" s="55" t="s">
        <v>129</v>
      </c>
      <c r="B213" s="57">
        <v>3606.11</v>
      </c>
      <c r="C213" s="57">
        <v>4055.8</v>
      </c>
      <c r="D213" s="55">
        <v>161001631</v>
      </c>
      <c r="E213" s="60">
        <v>45346</v>
      </c>
      <c r="F213" s="161">
        <v>4651</v>
      </c>
      <c r="G213" s="161">
        <v>4051</v>
      </c>
      <c r="H213" s="161">
        <v>3767</v>
      </c>
      <c r="J213" s="162"/>
      <c r="K213" s="162"/>
    </row>
    <row r="214" spans="1:11" s="59" customFormat="1" x14ac:dyDescent="0.25">
      <c r="A214" s="55" t="s">
        <v>137</v>
      </c>
      <c r="B214" s="57">
        <v>4107.91</v>
      </c>
      <c r="C214" s="57">
        <v>4324.3999999999996</v>
      </c>
      <c r="D214" s="55">
        <v>161002947</v>
      </c>
      <c r="E214" s="60">
        <v>45346</v>
      </c>
      <c r="F214" s="161">
        <v>3717</v>
      </c>
      <c r="G214" s="161">
        <v>3389</v>
      </c>
      <c r="H214" s="161">
        <v>3088</v>
      </c>
      <c r="J214" s="162"/>
      <c r="K214" s="162"/>
    </row>
    <row r="215" spans="1:11" s="59" customFormat="1" x14ac:dyDescent="0.25">
      <c r="A215" s="55" t="s">
        <v>123</v>
      </c>
      <c r="B215" s="57">
        <v>1105.3499999999999</v>
      </c>
      <c r="C215" s="57">
        <v>1105.3499999999999</v>
      </c>
      <c r="D215" s="55" t="s">
        <v>124</v>
      </c>
      <c r="E215" s="60">
        <v>45346</v>
      </c>
      <c r="F215" s="161">
        <v>4242</v>
      </c>
      <c r="G215" s="161">
        <v>3212</v>
      </c>
      <c r="H215" s="161">
        <v>2914</v>
      </c>
      <c r="J215" s="162"/>
      <c r="K215" s="162"/>
    </row>
    <row r="216" spans="1:11" s="59" customFormat="1" x14ac:dyDescent="0.25">
      <c r="A216" s="55" t="s">
        <v>162</v>
      </c>
      <c r="B216" s="57">
        <v>1244.08</v>
      </c>
      <c r="C216" s="57">
        <v>1244.08</v>
      </c>
      <c r="D216" s="55" t="s">
        <v>124</v>
      </c>
      <c r="E216" s="60">
        <v>45346</v>
      </c>
      <c r="F216" s="161">
        <v>4383</v>
      </c>
      <c r="G216" s="161">
        <v>3212</v>
      </c>
      <c r="H216" s="161">
        <v>2914</v>
      </c>
      <c r="J216" s="162"/>
      <c r="K216" s="162"/>
    </row>
    <row r="217" spans="1:11" s="59" customFormat="1" x14ac:dyDescent="0.25">
      <c r="A217" s="55" t="s">
        <v>152</v>
      </c>
      <c r="B217" s="57">
        <v>1498.11</v>
      </c>
      <c r="C217" s="57">
        <v>1501.41</v>
      </c>
      <c r="D217" s="55" t="s">
        <v>160</v>
      </c>
      <c r="E217" s="60">
        <v>45346</v>
      </c>
      <c r="F217" s="161">
        <v>4124</v>
      </c>
      <c r="G217" s="161">
        <v>2399</v>
      </c>
      <c r="H217" s="161">
        <v>2118</v>
      </c>
      <c r="J217" s="162"/>
      <c r="K217" s="162"/>
    </row>
    <row r="218" spans="1:11" s="59" customFormat="1" x14ac:dyDescent="0.25">
      <c r="A218" s="55" t="s">
        <v>128</v>
      </c>
      <c r="B218" s="57">
        <v>427.14</v>
      </c>
      <c r="C218" s="57">
        <v>428.08</v>
      </c>
      <c r="D218" s="55" t="s">
        <v>160</v>
      </c>
      <c r="E218" s="60">
        <v>45346</v>
      </c>
      <c r="F218" s="161">
        <v>4135</v>
      </c>
      <c r="G218" s="161">
        <v>4173</v>
      </c>
      <c r="H218" s="161">
        <v>3953</v>
      </c>
      <c r="J218" s="162"/>
      <c r="K218" s="162"/>
    </row>
    <row r="219" spans="1:11" s="59" customFormat="1" x14ac:dyDescent="0.25">
      <c r="A219" s="55" t="s">
        <v>138</v>
      </c>
      <c r="B219" s="57">
        <v>228.81</v>
      </c>
      <c r="C219" s="57">
        <v>228.81</v>
      </c>
      <c r="D219" s="55" t="s">
        <v>161</v>
      </c>
      <c r="E219" s="60">
        <v>45346</v>
      </c>
      <c r="F219" s="161">
        <v>3889</v>
      </c>
      <c r="G219" s="161">
        <v>3996</v>
      </c>
      <c r="H219" s="161">
        <v>3672</v>
      </c>
      <c r="J219" s="162"/>
      <c r="K219" s="162"/>
    </row>
    <row r="220" spans="1:11" s="59" customFormat="1" x14ac:dyDescent="0.25">
      <c r="A220" s="55" t="s">
        <v>129</v>
      </c>
      <c r="B220" s="57">
        <v>4083.94</v>
      </c>
      <c r="C220" s="57">
        <v>4018.83</v>
      </c>
      <c r="D220" s="55">
        <v>161001632</v>
      </c>
      <c r="E220" s="60">
        <v>45347</v>
      </c>
      <c r="F220" s="161">
        <v>4651</v>
      </c>
      <c r="G220" s="161">
        <v>3836</v>
      </c>
      <c r="H220" s="161">
        <v>3500</v>
      </c>
      <c r="J220" s="162"/>
      <c r="K220" s="162"/>
    </row>
    <row r="221" spans="1:11" s="59" customFormat="1" x14ac:dyDescent="0.25">
      <c r="A221" s="55" t="s">
        <v>129</v>
      </c>
      <c r="B221" s="57">
        <v>3192.51</v>
      </c>
      <c r="C221" s="57">
        <v>3474.68</v>
      </c>
      <c r="D221" s="55">
        <v>161001633</v>
      </c>
      <c r="E221" s="60">
        <v>45347</v>
      </c>
      <c r="F221" s="161">
        <v>4651</v>
      </c>
      <c r="G221" s="161">
        <v>3558</v>
      </c>
      <c r="H221" s="161">
        <v>3231</v>
      </c>
      <c r="J221" s="162"/>
      <c r="K221" s="162"/>
    </row>
    <row r="222" spans="1:11" s="59" customFormat="1" x14ac:dyDescent="0.25">
      <c r="A222" s="55" t="s">
        <v>137</v>
      </c>
      <c r="B222" s="57">
        <v>3870.12</v>
      </c>
      <c r="C222" s="57">
        <v>3892.85</v>
      </c>
      <c r="D222" s="55">
        <v>161002951</v>
      </c>
      <c r="E222" s="60">
        <v>45347</v>
      </c>
      <c r="F222" s="161">
        <v>3717</v>
      </c>
      <c r="G222" s="161">
        <v>3963</v>
      </c>
      <c r="H222" s="161">
        <v>3610</v>
      </c>
      <c r="J222" s="162"/>
      <c r="K222" s="162"/>
    </row>
    <row r="223" spans="1:11" s="59" customFormat="1" x14ac:dyDescent="0.25">
      <c r="A223" s="55" t="s">
        <v>122</v>
      </c>
      <c r="B223" s="57">
        <v>3944.86</v>
      </c>
      <c r="C223" s="57">
        <v>3847.85</v>
      </c>
      <c r="D223" s="55">
        <v>161011888</v>
      </c>
      <c r="E223" s="60">
        <v>45347</v>
      </c>
      <c r="F223" s="161">
        <v>4253</v>
      </c>
      <c r="G223" s="161">
        <v>4141</v>
      </c>
      <c r="H223" s="161">
        <v>3796</v>
      </c>
      <c r="J223" s="162"/>
      <c r="K223" s="162"/>
    </row>
    <row r="224" spans="1:11" s="59" customFormat="1" x14ac:dyDescent="0.25">
      <c r="A224" s="55" t="s">
        <v>122</v>
      </c>
      <c r="B224" s="57">
        <v>4008.99</v>
      </c>
      <c r="C224" s="57">
        <v>3899.48</v>
      </c>
      <c r="D224" s="55">
        <v>161011890</v>
      </c>
      <c r="E224" s="60">
        <v>45347</v>
      </c>
      <c r="F224" s="161">
        <v>4399</v>
      </c>
      <c r="G224" s="161">
        <v>3812</v>
      </c>
      <c r="H224" s="161">
        <v>3517</v>
      </c>
      <c r="J224" s="162"/>
      <c r="K224" s="162"/>
    </row>
    <row r="225" spans="1:11" s="59" customFormat="1" x14ac:dyDescent="0.25">
      <c r="A225" s="55" t="s">
        <v>136</v>
      </c>
      <c r="B225" s="57">
        <v>3974.61</v>
      </c>
      <c r="C225" s="57">
        <v>4020.13</v>
      </c>
      <c r="D225" s="55">
        <v>161012174</v>
      </c>
      <c r="E225" s="60">
        <v>45347</v>
      </c>
      <c r="F225" s="161">
        <v>4241</v>
      </c>
      <c r="G225" s="161">
        <v>3849</v>
      </c>
      <c r="H225" s="161">
        <v>3534</v>
      </c>
      <c r="J225" s="162"/>
      <c r="K225" s="162"/>
    </row>
    <row r="226" spans="1:11" s="59" customFormat="1" x14ac:dyDescent="0.25">
      <c r="A226" s="55" t="s">
        <v>130</v>
      </c>
      <c r="B226" s="57">
        <v>4081</v>
      </c>
      <c r="C226" s="57">
        <v>4209.25</v>
      </c>
      <c r="D226" s="55">
        <v>162007300</v>
      </c>
      <c r="E226" s="60">
        <v>45347</v>
      </c>
      <c r="F226" s="161">
        <v>4252</v>
      </c>
      <c r="G226" s="161">
        <v>3335</v>
      </c>
      <c r="H226" s="161">
        <v>3042</v>
      </c>
      <c r="J226" s="162"/>
      <c r="K226" s="162"/>
    </row>
    <row r="227" spans="1:11" s="59" customFormat="1" x14ac:dyDescent="0.25">
      <c r="A227" s="55" t="s">
        <v>159</v>
      </c>
      <c r="B227" s="57">
        <v>3463.55</v>
      </c>
      <c r="C227" s="57">
        <v>3655.24</v>
      </c>
      <c r="D227" s="55">
        <v>461000047</v>
      </c>
      <c r="E227" s="60">
        <v>45347</v>
      </c>
      <c r="F227" s="161">
        <v>4378</v>
      </c>
      <c r="G227" s="161">
        <v>3324</v>
      </c>
      <c r="H227" s="161">
        <v>2968</v>
      </c>
      <c r="J227" s="162"/>
      <c r="K227" s="162"/>
    </row>
    <row r="228" spans="1:11" s="59" customFormat="1" x14ac:dyDescent="0.25">
      <c r="A228" s="55" t="s">
        <v>123</v>
      </c>
      <c r="B228" s="57">
        <v>667.95</v>
      </c>
      <c r="C228" s="57">
        <v>667.95</v>
      </c>
      <c r="D228" s="55" t="s">
        <v>124</v>
      </c>
      <c r="E228" s="60">
        <v>45347</v>
      </c>
      <c r="F228" s="161">
        <v>4242</v>
      </c>
      <c r="G228" s="161">
        <v>3137</v>
      </c>
      <c r="H228" s="161">
        <v>2844</v>
      </c>
      <c r="J228" s="162"/>
      <c r="K228" s="162"/>
    </row>
    <row r="229" spans="1:11" s="59" customFormat="1" x14ac:dyDescent="0.25">
      <c r="A229" s="55" t="s">
        <v>162</v>
      </c>
      <c r="B229" s="57">
        <v>1251.68</v>
      </c>
      <c r="C229" s="57">
        <v>1251.68</v>
      </c>
      <c r="D229" s="55" t="s">
        <v>124</v>
      </c>
      <c r="E229" s="60">
        <v>45347</v>
      </c>
      <c r="F229" s="161">
        <v>4383</v>
      </c>
      <c r="G229" s="161">
        <v>3137</v>
      </c>
      <c r="H229" s="161">
        <v>2844</v>
      </c>
      <c r="J229" s="162"/>
      <c r="K229" s="162"/>
    </row>
    <row r="230" spans="1:11" s="59" customFormat="1" x14ac:dyDescent="0.25">
      <c r="A230" s="55" t="s">
        <v>152</v>
      </c>
      <c r="B230" s="57">
        <v>1092.0999999999999</v>
      </c>
      <c r="C230" s="57">
        <v>1094.5</v>
      </c>
      <c r="D230" s="55" t="s">
        <v>160</v>
      </c>
      <c r="E230" s="60">
        <v>45347</v>
      </c>
      <c r="F230" s="161">
        <v>4199</v>
      </c>
      <c r="G230" s="161">
        <v>2817</v>
      </c>
      <c r="H230" s="161">
        <v>2490</v>
      </c>
      <c r="J230" s="162"/>
      <c r="K230" s="162"/>
    </row>
    <row r="231" spans="1:11" s="59" customFormat="1" x14ac:dyDescent="0.25">
      <c r="A231" s="55" t="s">
        <v>128</v>
      </c>
      <c r="B231" s="57">
        <v>462.84</v>
      </c>
      <c r="C231" s="57">
        <v>463.86</v>
      </c>
      <c r="D231" s="55" t="s">
        <v>160</v>
      </c>
      <c r="E231" s="60">
        <v>45347</v>
      </c>
      <c r="F231" s="161">
        <v>4173</v>
      </c>
      <c r="G231" s="161">
        <v>4055</v>
      </c>
      <c r="H231" s="161">
        <v>3834</v>
      </c>
      <c r="J231" s="162"/>
      <c r="K231" s="162"/>
    </row>
    <row r="232" spans="1:11" s="59" customFormat="1" x14ac:dyDescent="0.25">
      <c r="A232" s="55" t="s">
        <v>138</v>
      </c>
      <c r="B232" s="57">
        <v>248.65</v>
      </c>
      <c r="C232" s="57">
        <v>248.65</v>
      </c>
      <c r="D232" s="55" t="s">
        <v>161</v>
      </c>
      <c r="E232" s="60">
        <v>45347</v>
      </c>
      <c r="F232" s="161">
        <v>3889</v>
      </c>
      <c r="G232" s="161">
        <v>3988</v>
      </c>
      <c r="H232" s="161">
        <v>3587</v>
      </c>
      <c r="J232" s="162"/>
      <c r="K232" s="162"/>
    </row>
    <row r="233" spans="1:11" s="59" customFormat="1" x14ac:dyDescent="0.25">
      <c r="A233" s="55" t="s">
        <v>129</v>
      </c>
      <c r="B233" s="57">
        <v>3566.71</v>
      </c>
      <c r="C233" s="57">
        <v>3439.8</v>
      </c>
      <c r="D233" s="55">
        <v>161001634</v>
      </c>
      <c r="E233" s="60">
        <v>45348</v>
      </c>
      <c r="F233" s="161">
        <v>4651</v>
      </c>
      <c r="G233" s="161">
        <v>3027</v>
      </c>
      <c r="H233" s="161">
        <v>2698</v>
      </c>
      <c r="J233" s="162"/>
      <c r="K233" s="162"/>
    </row>
    <row r="234" spans="1:11" s="59" customFormat="1" x14ac:dyDescent="0.25">
      <c r="A234" s="55" t="s">
        <v>140</v>
      </c>
      <c r="B234" s="57">
        <v>4058.37</v>
      </c>
      <c r="C234" s="57">
        <v>3712.62</v>
      </c>
      <c r="D234" s="55">
        <v>161002354</v>
      </c>
      <c r="E234" s="60">
        <v>45348</v>
      </c>
      <c r="F234" s="161">
        <v>3248</v>
      </c>
      <c r="G234" s="161">
        <v>2854</v>
      </c>
      <c r="H234" s="161">
        <v>2591</v>
      </c>
      <c r="J234" s="162"/>
      <c r="K234" s="162"/>
    </row>
    <row r="235" spans="1:11" s="59" customFormat="1" x14ac:dyDescent="0.25">
      <c r="A235" s="55" t="s">
        <v>130</v>
      </c>
      <c r="B235" s="57">
        <v>3957.61</v>
      </c>
      <c r="C235" s="57">
        <v>4065.15</v>
      </c>
      <c r="D235" s="55">
        <v>162007302</v>
      </c>
      <c r="E235" s="60">
        <v>45348</v>
      </c>
      <c r="F235" s="161">
        <v>3858</v>
      </c>
      <c r="G235" s="161">
        <v>3321</v>
      </c>
      <c r="H235" s="161">
        <v>2998</v>
      </c>
      <c r="J235" s="162"/>
      <c r="K235" s="162"/>
    </row>
    <row r="236" spans="1:11" s="59" customFormat="1" x14ac:dyDescent="0.25">
      <c r="A236" s="55" t="s">
        <v>130</v>
      </c>
      <c r="B236" s="57">
        <v>4109.2</v>
      </c>
      <c r="C236" s="57">
        <v>4306.8500000000004</v>
      </c>
      <c r="D236" s="55">
        <v>162007306</v>
      </c>
      <c r="E236" s="60">
        <v>45348</v>
      </c>
      <c r="F236" s="161">
        <v>4211</v>
      </c>
      <c r="G236" s="161">
        <v>3307</v>
      </c>
      <c r="H236" s="161">
        <v>3047</v>
      </c>
      <c r="J236" s="162"/>
      <c r="K236" s="162"/>
    </row>
    <row r="237" spans="1:11" s="59" customFormat="1" x14ac:dyDescent="0.25">
      <c r="A237" s="55" t="s">
        <v>123</v>
      </c>
      <c r="B237" s="57">
        <v>956.3</v>
      </c>
      <c r="C237" s="57">
        <v>956.3</v>
      </c>
      <c r="D237" s="55" t="s">
        <v>124</v>
      </c>
      <c r="E237" s="60">
        <v>45348</v>
      </c>
      <c r="F237" s="161">
        <v>4242</v>
      </c>
      <c r="G237" s="161">
        <v>2776</v>
      </c>
      <c r="H237" s="161">
        <v>2514</v>
      </c>
      <c r="J237" s="162"/>
      <c r="K237" s="162"/>
    </row>
    <row r="238" spans="1:11" s="59" customFormat="1" x14ac:dyDescent="0.25">
      <c r="A238" s="55" t="s">
        <v>162</v>
      </c>
      <c r="B238" s="57">
        <v>1764.83</v>
      </c>
      <c r="C238" s="57">
        <v>1764.83</v>
      </c>
      <c r="D238" s="55" t="s">
        <v>124</v>
      </c>
      <c r="E238" s="60">
        <v>45348</v>
      </c>
      <c r="F238" s="161">
        <v>4383</v>
      </c>
      <c r="G238" s="161">
        <v>2776</v>
      </c>
      <c r="H238" s="161">
        <v>2514</v>
      </c>
      <c r="J238" s="162"/>
      <c r="K238" s="162"/>
    </row>
    <row r="239" spans="1:11" s="59" customFormat="1" x14ac:dyDescent="0.25">
      <c r="A239" s="55" t="s">
        <v>152</v>
      </c>
      <c r="B239" s="57">
        <v>1413.58</v>
      </c>
      <c r="C239" s="57">
        <v>1416.69</v>
      </c>
      <c r="D239" s="55" t="s">
        <v>160</v>
      </c>
      <c r="E239" s="60">
        <v>45348</v>
      </c>
      <c r="F239" s="161">
        <v>4153</v>
      </c>
      <c r="G239" s="161">
        <v>2656</v>
      </c>
      <c r="H239" s="161">
        <v>2383</v>
      </c>
      <c r="J239" s="162"/>
      <c r="K239" s="162"/>
    </row>
    <row r="240" spans="1:11" s="59" customFormat="1" x14ac:dyDescent="0.25">
      <c r="A240" s="55" t="s">
        <v>128</v>
      </c>
      <c r="B240" s="57">
        <v>474.46</v>
      </c>
      <c r="C240" s="57">
        <v>475.5</v>
      </c>
      <c r="D240" s="55" t="s">
        <v>160</v>
      </c>
      <c r="E240" s="60">
        <v>45348</v>
      </c>
      <c r="F240" s="161">
        <v>4110</v>
      </c>
      <c r="G240" s="161">
        <v>2765</v>
      </c>
      <c r="H240" s="161">
        <v>2486</v>
      </c>
      <c r="J240" s="162"/>
      <c r="K240" s="162"/>
    </row>
    <row r="241" spans="1:11" s="59" customFormat="1" x14ac:dyDescent="0.25">
      <c r="A241" s="55" t="s">
        <v>138</v>
      </c>
      <c r="B241" s="57">
        <v>209.58</v>
      </c>
      <c r="C241" s="57">
        <v>209.58</v>
      </c>
      <c r="D241" s="55" t="s">
        <v>161</v>
      </c>
      <c r="E241" s="60">
        <v>45348</v>
      </c>
      <c r="F241" s="161">
        <v>3889</v>
      </c>
      <c r="G241" s="161">
        <v>4220</v>
      </c>
      <c r="H241" s="161">
        <v>3933</v>
      </c>
      <c r="J241" s="162"/>
      <c r="K241" s="162"/>
    </row>
    <row r="242" spans="1:11" s="59" customFormat="1" x14ac:dyDescent="0.25">
      <c r="A242" s="55" t="s">
        <v>129</v>
      </c>
      <c r="B242" s="57">
        <v>3549.91</v>
      </c>
      <c r="C242" s="57">
        <v>3585.5</v>
      </c>
      <c r="D242" s="55">
        <v>161001635</v>
      </c>
      <c r="E242" s="60">
        <v>45349</v>
      </c>
      <c r="F242" s="161">
        <v>4678</v>
      </c>
      <c r="G242" s="161">
        <v>3790</v>
      </c>
      <c r="H242" s="161">
        <v>3449</v>
      </c>
      <c r="J242" s="162"/>
      <c r="K242" s="162"/>
    </row>
    <row r="243" spans="1:11" s="59" customFormat="1" x14ac:dyDescent="0.25">
      <c r="A243" s="55" t="s">
        <v>137</v>
      </c>
      <c r="B243" s="57">
        <v>3930.89</v>
      </c>
      <c r="C243" s="57">
        <v>3850.24</v>
      </c>
      <c r="D243" s="55">
        <v>161002961</v>
      </c>
      <c r="E243" s="60">
        <v>45349</v>
      </c>
      <c r="F243" s="161">
        <v>3717</v>
      </c>
      <c r="G243" s="161">
        <v>3333</v>
      </c>
      <c r="H243" s="161">
        <v>2927</v>
      </c>
      <c r="J243" s="162"/>
      <c r="K243" s="162"/>
    </row>
    <row r="244" spans="1:11" s="59" customFormat="1" x14ac:dyDescent="0.25">
      <c r="A244" s="55" t="s">
        <v>122</v>
      </c>
      <c r="B244" s="57">
        <v>3977.92</v>
      </c>
      <c r="C244" s="57">
        <v>3817.99</v>
      </c>
      <c r="D244" s="55">
        <v>161011899</v>
      </c>
      <c r="E244" s="60">
        <v>45349</v>
      </c>
      <c r="F244" s="161">
        <v>4255</v>
      </c>
      <c r="G244" s="161">
        <v>3597</v>
      </c>
      <c r="H244" s="161">
        <v>3186</v>
      </c>
      <c r="J244" s="162"/>
      <c r="K244" s="162"/>
    </row>
    <row r="245" spans="1:11" s="59" customFormat="1" x14ac:dyDescent="0.25">
      <c r="A245" s="55" t="s">
        <v>123</v>
      </c>
      <c r="B245" s="57">
        <v>731.06999999999994</v>
      </c>
      <c r="C245" s="57">
        <v>731.06999999999994</v>
      </c>
      <c r="D245" s="55" t="s">
        <v>124</v>
      </c>
      <c r="E245" s="60">
        <v>45349</v>
      </c>
      <c r="F245" s="161">
        <v>4242</v>
      </c>
      <c r="G245" s="161">
        <v>3637</v>
      </c>
      <c r="H245" s="161">
        <v>3320</v>
      </c>
      <c r="J245" s="162"/>
      <c r="K245" s="162"/>
    </row>
    <row r="246" spans="1:11" s="59" customFormat="1" x14ac:dyDescent="0.25">
      <c r="A246" s="55" t="s">
        <v>162</v>
      </c>
      <c r="B246" s="57">
        <v>808.37</v>
      </c>
      <c r="C246" s="57">
        <v>808.37</v>
      </c>
      <c r="D246" s="55" t="s">
        <v>124</v>
      </c>
      <c r="E246" s="60">
        <v>45349</v>
      </c>
      <c r="F246" s="161">
        <v>4383</v>
      </c>
      <c r="G246" s="161">
        <v>3637</v>
      </c>
      <c r="H246" s="161">
        <v>3320</v>
      </c>
      <c r="J246" s="162"/>
      <c r="K246" s="162"/>
    </row>
    <row r="247" spans="1:11" s="59" customFormat="1" x14ac:dyDescent="0.25">
      <c r="A247" s="55" t="s">
        <v>152</v>
      </c>
      <c r="B247" s="57">
        <v>1193.01</v>
      </c>
      <c r="C247" s="57">
        <v>1195.6300000000001</v>
      </c>
      <c r="D247" s="55" t="s">
        <v>160</v>
      </c>
      <c r="E247" s="60">
        <v>45349</v>
      </c>
      <c r="F247" s="161">
        <v>4169</v>
      </c>
      <c r="G247" s="161">
        <v>3767</v>
      </c>
      <c r="H247" s="161">
        <v>3550</v>
      </c>
      <c r="J247" s="162"/>
      <c r="K247" s="162"/>
    </row>
    <row r="248" spans="1:11" s="59" customFormat="1" x14ac:dyDescent="0.25">
      <c r="A248" s="55" t="s">
        <v>125</v>
      </c>
      <c r="B248" s="57">
        <v>130.22999999999999</v>
      </c>
      <c r="C248" s="57">
        <v>130.52000000000001</v>
      </c>
      <c r="D248" s="55" t="s">
        <v>160</v>
      </c>
      <c r="E248" s="60">
        <v>45349</v>
      </c>
      <c r="F248" s="161">
        <v>3908</v>
      </c>
      <c r="G248" s="161">
        <v>3930</v>
      </c>
      <c r="H248" s="161">
        <v>3553</v>
      </c>
      <c r="J248" s="162"/>
      <c r="K248" s="162"/>
    </row>
    <row r="249" spans="1:11" s="59" customFormat="1" x14ac:dyDescent="0.25">
      <c r="A249" s="55" t="s">
        <v>128</v>
      </c>
      <c r="B249" s="57">
        <v>500.9</v>
      </c>
      <c r="C249" s="57">
        <v>502</v>
      </c>
      <c r="D249" s="55" t="s">
        <v>160</v>
      </c>
      <c r="E249" s="60">
        <v>45349</v>
      </c>
      <c r="F249" s="161">
        <v>4153</v>
      </c>
      <c r="G249" s="161">
        <v>4066</v>
      </c>
      <c r="H249" s="161">
        <v>3856</v>
      </c>
      <c r="J249" s="162"/>
      <c r="K249" s="162"/>
    </row>
    <row r="250" spans="1:11" s="59" customFormat="1" x14ac:dyDescent="0.25">
      <c r="A250" s="55" t="s">
        <v>138</v>
      </c>
      <c r="B250" s="57">
        <v>201.52</v>
      </c>
      <c r="C250" s="57">
        <v>201.52</v>
      </c>
      <c r="D250" s="55" t="s">
        <v>161</v>
      </c>
      <c r="E250" s="60">
        <v>45349</v>
      </c>
      <c r="F250" s="161">
        <v>3889</v>
      </c>
      <c r="G250" s="161">
        <v>4231</v>
      </c>
      <c r="H250" s="161">
        <v>3917</v>
      </c>
      <c r="J250" s="162"/>
      <c r="K250" s="162"/>
    </row>
    <row r="251" spans="1:11" s="59" customFormat="1" x14ac:dyDescent="0.25">
      <c r="A251" s="55" t="s">
        <v>129</v>
      </c>
      <c r="B251" s="57">
        <v>3608.91</v>
      </c>
      <c r="C251" s="57">
        <v>3541.83</v>
      </c>
      <c r="D251" s="55">
        <v>161001636</v>
      </c>
      <c r="E251" s="60">
        <v>45350</v>
      </c>
      <c r="F251" s="161">
        <v>4651</v>
      </c>
      <c r="G251" s="161">
        <v>4260</v>
      </c>
      <c r="H251" s="161">
        <v>3961</v>
      </c>
      <c r="J251" s="162"/>
      <c r="K251" s="162"/>
    </row>
    <row r="252" spans="1:11" s="59" customFormat="1" x14ac:dyDescent="0.25">
      <c r="A252" s="55" t="s">
        <v>123</v>
      </c>
      <c r="B252" s="57">
        <v>995.05</v>
      </c>
      <c r="C252" s="57">
        <v>995.05</v>
      </c>
      <c r="D252" s="55" t="s">
        <v>124</v>
      </c>
      <c r="E252" s="60">
        <v>45350</v>
      </c>
      <c r="F252" s="161">
        <v>4242</v>
      </c>
      <c r="G252" s="161">
        <v>3629</v>
      </c>
      <c r="H252" s="161">
        <v>3331</v>
      </c>
      <c r="J252" s="162"/>
      <c r="K252" s="162"/>
    </row>
    <row r="253" spans="1:11" s="59" customFormat="1" x14ac:dyDescent="0.25">
      <c r="A253" s="55" t="s">
        <v>162</v>
      </c>
      <c r="B253" s="57">
        <v>1686.79</v>
      </c>
      <c r="C253" s="57">
        <v>1686.79</v>
      </c>
      <c r="D253" s="55" t="s">
        <v>124</v>
      </c>
      <c r="E253" s="60">
        <v>45350</v>
      </c>
      <c r="F253" s="161">
        <v>4383</v>
      </c>
      <c r="G253" s="161">
        <v>3629</v>
      </c>
      <c r="H253" s="161">
        <v>3331</v>
      </c>
      <c r="J253" s="162"/>
      <c r="K253" s="162"/>
    </row>
    <row r="254" spans="1:11" s="59" customFormat="1" x14ac:dyDescent="0.25">
      <c r="A254" s="55" t="s">
        <v>152</v>
      </c>
      <c r="B254" s="57">
        <v>1201.6400000000001</v>
      </c>
      <c r="C254" s="57">
        <v>1204.28</v>
      </c>
      <c r="D254" s="55" t="s">
        <v>160</v>
      </c>
      <c r="E254" s="60">
        <v>45350</v>
      </c>
      <c r="F254" s="161">
        <v>4197</v>
      </c>
      <c r="G254" s="161">
        <v>3795</v>
      </c>
      <c r="H254" s="161">
        <v>3509</v>
      </c>
      <c r="J254" s="162"/>
      <c r="K254" s="162"/>
    </row>
    <row r="255" spans="1:11" s="59" customFormat="1" x14ac:dyDescent="0.25">
      <c r="A255" s="55" t="s">
        <v>125</v>
      </c>
      <c r="B255" s="57">
        <v>383.64</v>
      </c>
      <c r="C255" s="57">
        <v>384.48</v>
      </c>
      <c r="D255" s="55" t="s">
        <v>160</v>
      </c>
      <c r="E255" s="60">
        <v>45350</v>
      </c>
      <c r="F255" s="161">
        <v>3825</v>
      </c>
      <c r="G255" s="161">
        <v>3873</v>
      </c>
      <c r="H255" s="161">
        <v>3530</v>
      </c>
      <c r="J255" s="162"/>
      <c r="K255" s="162"/>
    </row>
    <row r="256" spans="1:11" s="59" customFormat="1" x14ac:dyDescent="0.25">
      <c r="A256" s="55" t="s">
        <v>128</v>
      </c>
      <c r="B256" s="57">
        <v>581.15</v>
      </c>
      <c r="C256" s="57">
        <v>582.42999999999995</v>
      </c>
      <c r="D256" s="55" t="s">
        <v>160</v>
      </c>
      <c r="E256" s="60">
        <v>45350</v>
      </c>
      <c r="F256" s="161">
        <v>4202</v>
      </c>
      <c r="G256" s="161">
        <v>4028</v>
      </c>
      <c r="H256" s="161">
        <v>3744</v>
      </c>
      <c r="J256" s="162"/>
      <c r="K256" s="162"/>
    </row>
    <row r="257" spans="1:42" s="59" customFormat="1" x14ac:dyDescent="0.25">
      <c r="A257" s="55" t="s">
        <v>129</v>
      </c>
      <c r="B257" s="57">
        <v>3502.11</v>
      </c>
      <c r="C257" s="57">
        <v>3407.46</v>
      </c>
      <c r="D257" s="55">
        <v>161001637</v>
      </c>
      <c r="E257" s="60">
        <v>45351</v>
      </c>
      <c r="F257" s="161">
        <v>4651</v>
      </c>
      <c r="G257" s="161">
        <v>3204</v>
      </c>
      <c r="H257" s="161">
        <v>2811</v>
      </c>
      <c r="J257" s="162"/>
      <c r="K257" s="162"/>
    </row>
    <row r="258" spans="1:42" s="59" customFormat="1" x14ac:dyDescent="0.25">
      <c r="A258" s="55" t="s">
        <v>123</v>
      </c>
      <c r="B258" s="57">
        <v>252.75</v>
      </c>
      <c r="C258" s="57">
        <v>252.75</v>
      </c>
      <c r="D258" s="55" t="s">
        <v>124</v>
      </c>
      <c r="E258" s="60">
        <v>45351</v>
      </c>
      <c r="F258" s="161">
        <v>4242</v>
      </c>
      <c r="G258" s="161">
        <v>3824</v>
      </c>
      <c r="H258" s="161">
        <v>3527</v>
      </c>
      <c r="J258" s="162"/>
      <c r="K258" s="162"/>
    </row>
    <row r="259" spans="1:42" s="59" customFormat="1" x14ac:dyDescent="0.25">
      <c r="A259" s="55" t="s">
        <v>162</v>
      </c>
      <c r="B259" s="57">
        <v>736.55</v>
      </c>
      <c r="C259" s="57">
        <v>736.55</v>
      </c>
      <c r="D259" s="55" t="s">
        <v>124</v>
      </c>
      <c r="E259" s="60">
        <v>45351</v>
      </c>
      <c r="F259" s="161">
        <v>4383</v>
      </c>
      <c r="G259" s="161">
        <v>3824</v>
      </c>
      <c r="H259" s="161">
        <v>3527</v>
      </c>
      <c r="J259" s="162"/>
      <c r="K259" s="162"/>
    </row>
    <row r="260" spans="1:42" s="59" customFormat="1" x14ac:dyDescent="0.25">
      <c r="A260" s="55" t="s">
        <v>152</v>
      </c>
      <c r="B260" s="57">
        <v>1087.07</v>
      </c>
      <c r="C260" s="57">
        <v>1089.46</v>
      </c>
      <c r="D260" s="55" t="s">
        <v>160</v>
      </c>
      <c r="E260" s="60">
        <v>45351</v>
      </c>
      <c r="F260" s="161">
        <v>4120</v>
      </c>
      <c r="G260" s="161">
        <v>3502</v>
      </c>
      <c r="H260" s="161">
        <v>3183</v>
      </c>
      <c r="J260" s="162"/>
      <c r="K260" s="162"/>
    </row>
    <row r="261" spans="1:42" s="59" customFormat="1" x14ac:dyDescent="0.25">
      <c r="A261" s="55" t="s">
        <v>125</v>
      </c>
      <c r="B261" s="57">
        <v>632.47</v>
      </c>
      <c r="C261" s="57">
        <v>633.86</v>
      </c>
      <c r="D261" s="55" t="s">
        <v>160</v>
      </c>
      <c r="E261" s="60">
        <v>45351</v>
      </c>
      <c r="F261" s="161">
        <v>3819</v>
      </c>
      <c r="G261" s="161">
        <v>3280</v>
      </c>
      <c r="H261" s="161">
        <v>2977</v>
      </c>
      <c r="J261" s="162"/>
      <c r="K261" s="162"/>
    </row>
    <row r="262" spans="1:42" s="59" customFormat="1" x14ac:dyDescent="0.25">
      <c r="A262" s="55" t="s">
        <v>128</v>
      </c>
      <c r="B262" s="57">
        <v>427.88</v>
      </c>
      <c r="C262" s="57">
        <v>431.62</v>
      </c>
      <c r="D262" s="55" t="s">
        <v>160</v>
      </c>
      <c r="E262" s="60">
        <v>45351</v>
      </c>
      <c r="F262" s="161">
        <v>4130</v>
      </c>
      <c r="G262" s="161">
        <v>3992</v>
      </c>
      <c r="H262" s="161">
        <v>3801</v>
      </c>
      <c r="J262" s="162"/>
      <c r="K262" s="162"/>
    </row>
    <row r="263" spans="1:42" s="64" customFormat="1" x14ac:dyDescent="0.25">
      <c r="A263" s="61" t="s">
        <v>145</v>
      </c>
      <c r="B263" s="62" t="s">
        <v>115</v>
      </c>
      <c r="C263" s="63">
        <f>SUM(C2:C262)</f>
        <v>671152.58999999962</v>
      </c>
      <c r="D263" s="62" t="s">
        <v>115</v>
      </c>
      <c r="E263" s="62" t="s">
        <v>115</v>
      </c>
      <c r="F263" s="164">
        <f>IF($C$263=0,0,ROUND(SUMPRODUCT($C$2:$C$262,F2:F262)/$C$263,2))</f>
        <v>4180.96</v>
      </c>
      <c r="G263" s="164">
        <f>IF($C$263=0,0,ROUND(SUMPRODUCT($C$2:$C$262,G2:G262)/$C$263,2))</f>
        <v>3371.44</v>
      </c>
      <c r="H263" s="164">
        <f>IF($C$263=0,0,ROUND(SUMPRODUCT($C$2:$C$262,H2:H262)/$C$263,2))</f>
        <v>3054.7</v>
      </c>
    </row>
    <row r="264" spans="1:42" s="67" customFormat="1" x14ac:dyDescent="0.25">
      <c r="A264" s="65"/>
      <c r="B264" s="65"/>
      <c r="C264" s="66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  <c r="AH264" s="65"/>
      <c r="AI264" s="65"/>
      <c r="AJ264" s="65"/>
      <c r="AK264" s="65"/>
      <c r="AL264" s="65"/>
      <c r="AM264" s="65"/>
      <c r="AN264" s="65"/>
      <c r="AO264" s="65"/>
      <c r="AP264" s="65"/>
    </row>
  </sheetData>
  <autoFilter ref="A1:H262"/>
  <pageMargins left="0.7" right="0.7" top="0.75" bottom="0.75" header="0.5" footer="0.3"/>
  <pageSetup scale="69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view="pageBreakPreview" zoomScaleSheetLayoutView="100" workbookViewId="0">
      <pane ySplit="1" topLeftCell="A2" activePane="bottomLeft" state="frozen"/>
      <selection activeCell="A264" sqref="A264"/>
      <selection pane="bottomLeft" activeCell="A264" sqref="A264"/>
    </sheetView>
  </sheetViews>
  <sheetFormatPr defaultColWidth="8" defaultRowHeight="12.75" x14ac:dyDescent="0.25"/>
  <cols>
    <col min="1" max="1" width="52.2851562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146</v>
      </c>
      <c r="B2" s="56" t="s">
        <v>115</v>
      </c>
      <c r="C2" s="57">
        <v>60.75</v>
      </c>
      <c r="D2" s="56" t="s">
        <v>115</v>
      </c>
      <c r="E2" s="56" t="s">
        <v>115</v>
      </c>
      <c r="F2" s="161">
        <v>3250</v>
      </c>
      <c r="G2" s="161">
        <v>4075</v>
      </c>
      <c r="H2" s="161">
        <v>3682</v>
      </c>
    </row>
    <row r="3" spans="1:8" s="59" customFormat="1" x14ac:dyDescent="0.25">
      <c r="A3" s="55" t="s">
        <v>149</v>
      </c>
      <c r="B3" s="57">
        <v>75.650000000000006</v>
      </c>
      <c r="C3" s="57">
        <v>75.650000000000006</v>
      </c>
      <c r="D3" s="55">
        <v>462000250</v>
      </c>
      <c r="E3" s="60">
        <v>44972</v>
      </c>
      <c r="F3" s="161">
        <v>3850</v>
      </c>
      <c r="G3" s="161">
        <v>3813</v>
      </c>
      <c r="H3" s="161">
        <v>3394</v>
      </c>
    </row>
    <row r="4" spans="1:8" s="59" customFormat="1" x14ac:dyDescent="0.25">
      <c r="A4" s="55" t="s">
        <v>147</v>
      </c>
      <c r="B4" s="57">
        <v>53.05</v>
      </c>
      <c r="C4" s="57">
        <v>53.05</v>
      </c>
      <c r="D4" s="55">
        <v>161001147</v>
      </c>
      <c r="E4" s="60">
        <v>45273</v>
      </c>
      <c r="F4" s="161">
        <v>4150</v>
      </c>
      <c r="G4" s="161">
        <v>3864</v>
      </c>
      <c r="H4" s="161">
        <v>3401</v>
      </c>
    </row>
    <row r="5" spans="1:8" s="64" customFormat="1" x14ac:dyDescent="0.25">
      <c r="A5" s="61" t="s">
        <v>145</v>
      </c>
      <c r="B5" s="62" t="s">
        <v>115</v>
      </c>
      <c r="C5" s="63">
        <f>SUM(C2:C4)</f>
        <v>189.45</v>
      </c>
      <c r="D5" s="62" t="s">
        <v>115</v>
      </c>
      <c r="E5" s="62" t="s">
        <v>115</v>
      </c>
      <c r="F5" s="164">
        <f>IF($C$5=0,0,ROUND(SUMPRODUCT($C$2:$C$4,F2:F4)/$C$5,2))</f>
        <v>3741.61</v>
      </c>
      <c r="G5" s="164">
        <f>IF($C$5=0,0,ROUND(SUMPRODUCT($C$2:$C$4,G2:G4)/$C$5,2))</f>
        <v>3911.3</v>
      </c>
      <c r="H5" s="164">
        <f>IF($C$5=0,0,ROUND(SUMPRODUCT($C$2:$C$4,H2:H4)/$C$5,2))</f>
        <v>3488.31</v>
      </c>
    </row>
  </sheetData>
  <autoFilter ref="A1:H4"/>
  <pageMargins left="0.7" right="0.7" top="0.75" bottom="0.75" header="0.5" footer="0.3"/>
  <pageSetup scale="69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SheetLayoutView="100" workbookViewId="0">
      <pane ySplit="1" topLeftCell="A2" activePane="bottomLeft" state="frozen"/>
      <selection activeCell="A264" sqref="A264"/>
      <selection pane="bottomLeft" activeCell="A264" sqref="A264"/>
    </sheetView>
  </sheetViews>
  <sheetFormatPr defaultColWidth="8" defaultRowHeight="12.75" x14ac:dyDescent="0.25"/>
  <cols>
    <col min="1" max="1" width="52.2851562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150</v>
      </c>
      <c r="B2" s="56" t="s">
        <v>115</v>
      </c>
      <c r="C2" s="57">
        <v>33765.440000000002</v>
      </c>
      <c r="D2" s="56" t="s">
        <v>115</v>
      </c>
      <c r="E2" s="56" t="s">
        <v>115</v>
      </c>
      <c r="F2" s="161">
        <v>5204</v>
      </c>
      <c r="G2" s="161">
        <v>5204</v>
      </c>
      <c r="H2" s="161">
        <v>4727</v>
      </c>
    </row>
    <row r="3" spans="1:8" s="59" customFormat="1" x14ac:dyDescent="0.25">
      <c r="A3" s="68" t="s">
        <v>155</v>
      </c>
      <c r="B3" s="57">
        <v>3955.15</v>
      </c>
      <c r="C3" s="57">
        <v>3955.15</v>
      </c>
      <c r="D3" s="55">
        <v>482000713</v>
      </c>
      <c r="E3" s="60">
        <v>45319</v>
      </c>
      <c r="F3" s="161">
        <v>5154</v>
      </c>
      <c r="G3" s="161">
        <v>5154</v>
      </c>
      <c r="H3" s="161">
        <v>4713</v>
      </c>
    </row>
    <row r="4" spans="1:8" s="59" customFormat="1" x14ac:dyDescent="0.25">
      <c r="A4" s="68" t="s">
        <v>155</v>
      </c>
      <c r="B4" s="57">
        <v>3768.85</v>
      </c>
      <c r="C4" s="57">
        <v>3768.85</v>
      </c>
      <c r="D4" s="55">
        <v>482000714</v>
      </c>
      <c r="E4" s="60">
        <v>45320</v>
      </c>
      <c r="F4" s="161">
        <v>5174</v>
      </c>
      <c r="G4" s="161">
        <v>5174</v>
      </c>
      <c r="H4" s="161">
        <v>4679</v>
      </c>
    </row>
    <row r="5" spans="1:8" s="59" customFormat="1" x14ac:dyDescent="0.25">
      <c r="A5" s="68" t="s">
        <v>155</v>
      </c>
      <c r="B5" s="57">
        <v>3735.7</v>
      </c>
      <c r="C5" s="57">
        <v>3735.7</v>
      </c>
      <c r="D5" s="55">
        <v>482000716</v>
      </c>
      <c r="E5" s="60">
        <v>45321</v>
      </c>
      <c r="F5" s="161">
        <v>5148</v>
      </c>
      <c r="G5" s="161">
        <v>5148</v>
      </c>
      <c r="H5" s="161">
        <v>4709</v>
      </c>
    </row>
    <row r="6" spans="1:8" s="59" customFormat="1" x14ac:dyDescent="0.25">
      <c r="A6" s="68" t="s">
        <v>155</v>
      </c>
      <c r="B6" s="57">
        <v>3942</v>
      </c>
      <c r="C6" s="57">
        <v>3942</v>
      </c>
      <c r="D6" s="55">
        <v>482000718</v>
      </c>
      <c r="E6" s="60">
        <v>45322</v>
      </c>
      <c r="F6" s="161">
        <v>5129</v>
      </c>
      <c r="G6" s="161">
        <v>5129</v>
      </c>
      <c r="H6" s="161">
        <v>4658</v>
      </c>
    </row>
    <row r="7" spans="1:8" s="59" customFormat="1" x14ac:dyDescent="0.25">
      <c r="A7" s="68" t="s">
        <v>155</v>
      </c>
      <c r="B7" s="57">
        <v>3749.55</v>
      </c>
      <c r="C7" s="57">
        <v>3749.55</v>
      </c>
      <c r="D7" s="55">
        <v>482000720</v>
      </c>
      <c r="E7" s="60">
        <v>45323</v>
      </c>
      <c r="F7" s="161">
        <v>5255</v>
      </c>
      <c r="G7" s="161">
        <v>5255</v>
      </c>
      <c r="H7" s="161">
        <v>4693</v>
      </c>
    </row>
    <row r="8" spans="1:8" s="59" customFormat="1" x14ac:dyDescent="0.25">
      <c r="A8" s="68" t="s">
        <v>155</v>
      </c>
      <c r="B8" s="57">
        <v>3987.45</v>
      </c>
      <c r="C8" s="57">
        <v>3987.45</v>
      </c>
      <c r="D8" s="55">
        <v>482000722</v>
      </c>
      <c r="E8" s="60">
        <v>45324</v>
      </c>
      <c r="F8" s="161">
        <v>5256</v>
      </c>
      <c r="G8" s="161">
        <v>5256</v>
      </c>
      <c r="H8" s="161">
        <v>4674</v>
      </c>
    </row>
    <row r="9" spans="1:8" s="59" customFormat="1" x14ac:dyDescent="0.25">
      <c r="A9" s="68" t="s">
        <v>155</v>
      </c>
      <c r="B9" s="57">
        <v>3800.4</v>
      </c>
      <c r="C9" s="57">
        <v>3800.4</v>
      </c>
      <c r="D9" s="55">
        <v>482000725</v>
      </c>
      <c r="E9" s="60">
        <v>45327</v>
      </c>
      <c r="F9" s="161">
        <v>5167</v>
      </c>
      <c r="G9" s="161">
        <v>5167</v>
      </c>
      <c r="H9" s="161">
        <v>4671</v>
      </c>
    </row>
    <row r="10" spans="1:8" s="59" customFormat="1" x14ac:dyDescent="0.25">
      <c r="A10" s="68" t="s">
        <v>155</v>
      </c>
      <c r="B10" s="57">
        <v>3708.5</v>
      </c>
      <c r="C10" s="57">
        <v>3708.5</v>
      </c>
      <c r="D10" s="55">
        <v>482000727</v>
      </c>
      <c r="E10" s="60">
        <v>45327</v>
      </c>
      <c r="F10" s="161">
        <v>5174</v>
      </c>
      <c r="G10" s="161">
        <v>5174</v>
      </c>
      <c r="H10" s="161">
        <v>4661</v>
      </c>
    </row>
    <row r="11" spans="1:8" s="59" customFormat="1" x14ac:dyDescent="0.25">
      <c r="A11" s="68" t="s">
        <v>155</v>
      </c>
      <c r="B11" s="57">
        <v>3743</v>
      </c>
      <c r="C11" s="57">
        <v>3743</v>
      </c>
      <c r="D11" s="55">
        <v>482000728</v>
      </c>
      <c r="E11" s="60">
        <v>45328</v>
      </c>
      <c r="F11" s="161">
        <v>5151</v>
      </c>
      <c r="G11" s="161">
        <v>5151</v>
      </c>
      <c r="H11" s="161">
        <v>4684</v>
      </c>
    </row>
    <row r="12" spans="1:8" s="59" customFormat="1" x14ac:dyDescent="0.25">
      <c r="A12" s="68" t="s">
        <v>155</v>
      </c>
      <c r="B12" s="57">
        <v>3995.9</v>
      </c>
      <c r="C12" s="57">
        <v>3995.9</v>
      </c>
      <c r="D12" s="55">
        <v>482000730</v>
      </c>
      <c r="E12" s="60">
        <v>45328</v>
      </c>
      <c r="F12" s="161">
        <v>5164</v>
      </c>
      <c r="G12" s="161">
        <v>5164</v>
      </c>
      <c r="H12" s="161">
        <v>4664</v>
      </c>
    </row>
    <row r="13" spans="1:8" s="59" customFormat="1" x14ac:dyDescent="0.25">
      <c r="A13" s="68" t="s">
        <v>155</v>
      </c>
      <c r="B13" s="57">
        <v>4035.65</v>
      </c>
      <c r="C13" s="57">
        <v>4035.65</v>
      </c>
      <c r="D13" s="55">
        <v>482000734</v>
      </c>
      <c r="E13" s="60">
        <v>45330</v>
      </c>
      <c r="F13" s="161">
        <v>5141</v>
      </c>
      <c r="G13" s="161">
        <v>5141</v>
      </c>
      <c r="H13" s="161">
        <v>4640</v>
      </c>
    </row>
    <row r="14" spans="1:8" s="59" customFormat="1" x14ac:dyDescent="0.25">
      <c r="A14" s="68" t="s">
        <v>155</v>
      </c>
      <c r="B14" s="57">
        <v>3560.65</v>
      </c>
      <c r="C14" s="57">
        <v>3560.65</v>
      </c>
      <c r="D14" s="55">
        <v>482000735</v>
      </c>
      <c r="E14" s="60">
        <v>45331</v>
      </c>
      <c r="F14" s="161">
        <v>5138</v>
      </c>
      <c r="G14" s="161">
        <v>5138</v>
      </c>
      <c r="H14" s="161">
        <v>4663</v>
      </c>
    </row>
    <row r="15" spans="1:8" s="59" customFormat="1" x14ac:dyDescent="0.25">
      <c r="A15" s="68" t="s">
        <v>155</v>
      </c>
      <c r="B15" s="57">
        <v>3622.95</v>
      </c>
      <c r="C15" s="57">
        <v>3622.95</v>
      </c>
      <c r="D15" s="55">
        <v>482000738</v>
      </c>
      <c r="E15" s="60">
        <v>45332</v>
      </c>
      <c r="F15" s="161">
        <v>5244</v>
      </c>
      <c r="G15" s="161">
        <v>5244</v>
      </c>
      <c r="H15" s="161">
        <v>4719</v>
      </c>
    </row>
    <row r="16" spans="1:8" s="59" customFormat="1" x14ac:dyDescent="0.25">
      <c r="A16" s="68" t="s">
        <v>155</v>
      </c>
      <c r="B16" s="57">
        <v>3672.6</v>
      </c>
      <c r="C16" s="57">
        <v>3672.6</v>
      </c>
      <c r="D16" s="55">
        <v>482000740</v>
      </c>
      <c r="E16" s="60">
        <v>45333</v>
      </c>
      <c r="F16" s="161">
        <v>5198</v>
      </c>
      <c r="G16" s="161">
        <v>5198</v>
      </c>
      <c r="H16" s="161">
        <v>4783</v>
      </c>
    </row>
    <row r="17" spans="1:8" s="64" customFormat="1" x14ac:dyDescent="0.25">
      <c r="A17" s="61" t="s">
        <v>145</v>
      </c>
      <c r="B17" s="62" t="s">
        <v>115</v>
      </c>
      <c r="C17" s="63">
        <f>SUM(C2:C16)</f>
        <v>87043.79</v>
      </c>
      <c r="D17" s="62" t="s">
        <v>115</v>
      </c>
      <c r="E17" s="62" t="s">
        <v>115</v>
      </c>
      <c r="F17" s="164">
        <f>IF($C$17=0,0,ROUND(SUMPRODUCT($C$2:$C$16,F2:F16)/$C$17,2))</f>
        <v>5187.99</v>
      </c>
      <c r="G17" s="164">
        <f>IF($C$17=0,0,ROUND(SUMPRODUCT($C$2:$C$16,G2:G16)/$C$17,2))</f>
        <v>5187.99</v>
      </c>
      <c r="H17" s="164">
        <f>IF($C$17=0,0,ROUND(SUMPRODUCT($C$2:$C$16,H2:H16)/$C$17,2))</f>
        <v>4701.88</v>
      </c>
    </row>
    <row r="19" spans="1:8" x14ac:dyDescent="0.25">
      <c r="C19" s="66"/>
    </row>
  </sheetData>
  <autoFilter ref="A1:H16"/>
  <pageMargins left="0.7" right="0.7" top="0.75" bottom="0.75" header="0.5" footer="0.3"/>
  <pageSetup scale="69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6"/>
  <sheetViews>
    <sheetView view="pageBreakPreview" zoomScaleSheetLayoutView="100" workbookViewId="0">
      <pane ySplit="1" topLeftCell="A239" activePane="bottomLeft" state="frozen"/>
      <selection sqref="A1:W11"/>
      <selection pane="bottomLeft" activeCell="G258" sqref="G258"/>
    </sheetView>
  </sheetViews>
  <sheetFormatPr defaultColWidth="8" defaultRowHeight="12.75" x14ac:dyDescent="0.25"/>
  <cols>
    <col min="1" max="1" width="52.28515625" style="65" bestFit="1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9" width="8" style="65"/>
    <col min="10" max="10" width="9.140625" style="65" bestFit="1" customWidth="1"/>
    <col min="11" max="16384" width="8" style="65"/>
  </cols>
  <sheetData>
    <row r="1" spans="1:11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11" s="59" customFormat="1" x14ac:dyDescent="0.25">
      <c r="A2" s="55" t="s">
        <v>114</v>
      </c>
      <c r="B2" s="56" t="s">
        <v>115</v>
      </c>
      <c r="C2" s="57">
        <v>133910.95000000001</v>
      </c>
      <c r="D2" s="56" t="s">
        <v>115</v>
      </c>
      <c r="E2" s="56" t="s">
        <v>115</v>
      </c>
      <c r="F2" s="161">
        <v>4025</v>
      </c>
      <c r="G2" s="161">
        <v>3400</v>
      </c>
      <c r="H2" s="161">
        <v>3085</v>
      </c>
    </row>
    <row r="3" spans="1:11" s="59" customFormat="1" x14ac:dyDescent="0.25">
      <c r="A3" s="55" t="s">
        <v>122</v>
      </c>
      <c r="B3" s="57">
        <v>4114.97</v>
      </c>
      <c r="C3" s="57">
        <v>3955.8</v>
      </c>
      <c r="D3" s="55">
        <v>161011642</v>
      </c>
      <c r="E3" s="60">
        <v>45291</v>
      </c>
      <c r="F3" s="161">
        <v>4253</v>
      </c>
      <c r="G3" s="161">
        <v>4087</v>
      </c>
      <c r="H3" s="161">
        <v>3687</v>
      </c>
      <c r="J3" s="162"/>
      <c r="K3" s="162"/>
    </row>
    <row r="4" spans="1:11" s="59" customFormat="1" x14ac:dyDescent="0.25">
      <c r="A4" s="55" t="s">
        <v>136</v>
      </c>
      <c r="B4" s="57">
        <v>4115.55</v>
      </c>
      <c r="C4" s="57">
        <v>3858.85</v>
      </c>
      <c r="D4" s="55">
        <v>161012077</v>
      </c>
      <c r="E4" s="60">
        <v>45291</v>
      </c>
      <c r="F4" s="161">
        <v>4241</v>
      </c>
      <c r="G4" s="161">
        <v>3938</v>
      </c>
      <c r="H4" s="161">
        <v>3654</v>
      </c>
      <c r="J4" s="162"/>
      <c r="K4" s="162"/>
    </row>
    <row r="5" spans="1:11" s="59" customFormat="1" x14ac:dyDescent="0.25">
      <c r="A5" s="55" t="s">
        <v>129</v>
      </c>
      <c r="B5" s="57">
        <v>3930.91</v>
      </c>
      <c r="C5" s="57">
        <v>3755.7</v>
      </c>
      <c r="D5" s="55">
        <v>161001578</v>
      </c>
      <c r="E5" s="60">
        <v>45292</v>
      </c>
      <c r="F5" s="161">
        <v>4651</v>
      </c>
      <c r="G5" s="161">
        <v>4089</v>
      </c>
      <c r="H5" s="161">
        <v>3683</v>
      </c>
      <c r="J5" s="162"/>
      <c r="K5" s="162"/>
    </row>
    <row r="6" spans="1:11" s="59" customFormat="1" x14ac:dyDescent="0.25">
      <c r="A6" s="55" t="s">
        <v>122</v>
      </c>
      <c r="B6" s="57">
        <v>4053.6</v>
      </c>
      <c r="C6" s="57">
        <v>4047.83</v>
      </c>
      <c r="D6" s="55">
        <v>161011648</v>
      </c>
      <c r="E6" s="60">
        <v>45292</v>
      </c>
      <c r="F6" s="161">
        <v>4253</v>
      </c>
      <c r="G6" s="161">
        <v>3991</v>
      </c>
      <c r="H6" s="161">
        <v>3704</v>
      </c>
      <c r="J6" s="162"/>
      <c r="K6" s="162"/>
    </row>
    <row r="7" spans="1:11" s="59" customFormat="1" x14ac:dyDescent="0.25">
      <c r="A7" s="55" t="s">
        <v>123</v>
      </c>
      <c r="B7" s="57">
        <v>2372.27</v>
      </c>
      <c r="C7" s="57">
        <v>2372.27</v>
      </c>
      <c r="D7" s="55" t="s">
        <v>179</v>
      </c>
      <c r="E7" s="60">
        <v>45292</v>
      </c>
      <c r="F7" s="161">
        <v>4323</v>
      </c>
      <c r="G7" s="161">
        <v>3130</v>
      </c>
      <c r="H7" s="161">
        <v>2852</v>
      </c>
      <c r="J7" s="162"/>
      <c r="K7" s="162"/>
    </row>
    <row r="8" spans="1:11" s="59" customFormat="1" x14ac:dyDescent="0.25">
      <c r="A8" s="55" t="s">
        <v>152</v>
      </c>
      <c r="B8" s="57">
        <v>255.29</v>
      </c>
      <c r="C8" s="57">
        <v>255.72</v>
      </c>
      <c r="D8" s="55" t="s">
        <v>160</v>
      </c>
      <c r="E8" s="60">
        <v>45292</v>
      </c>
      <c r="F8" s="161">
        <v>4322</v>
      </c>
      <c r="G8" s="161">
        <v>2482</v>
      </c>
      <c r="H8" s="161">
        <v>2229</v>
      </c>
      <c r="J8" s="162"/>
      <c r="K8" s="162"/>
    </row>
    <row r="9" spans="1:11" s="59" customFormat="1" x14ac:dyDescent="0.25">
      <c r="A9" s="55" t="s">
        <v>125</v>
      </c>
      <c r="B9" s="57">
        <v>122.4</v>
      </c>
      <c r="C9" s="57">
        <v>122.61</v>
      </c>
      <c r="D9" s="55" t="s">
        <v>160</v>
      </c>
      <c r="E9" s="60">
        <v>45292</v>
      </c>
      <c r="F9" s="161">
        <v>3850</v>
      </c>
      <c r="G9" s="161">
        <v>3144</v>
      </c>
      <c r="H9" s="161">
        <v>2856</v>
      </c>
      <c r="J9" s="162"/>
      <c r="K9" s="162"/>
    </row>
    <row r="10" spans="1:11" s="59" customFormat="1" x14ac:dyDescent="0.25">
      <c r="A10" s="55" t="s">
        <v>128</v>
      </c>
      <c r="B10" s="57">
        <v>149.71</v>
      </c>
      <c r="C10" s="57">
        <v>149.96</v>
      </c>
      <c r="D10" s="55" t="s">
        <v>160</v>
      </c>
      <c r="E10" s="60">
        <v>45292</v>
      </c>
      <c r="F10" s="161">
        <v>4102</v>
      </c>
      <c r="G10" s="161">
        <v>3795</v>
      </c>
      <c r="H10" s="161">
        <v>3511</v>
      </c>
      <c r="J10" s="162"/>
      <c r="K10" s="162"/>
    </row>
    <row r="11" spans="1:11" s="59" customFormat="1" x14ac:dyDescent="0.25">
      <c r="A11" s="55" t="s">
        <v>128</v>
      </c>
      <c r="B11" s="57">
        <v>719.02</v>
      </c>
      <c r="C11" s="57">
        <v>720.24</v>
      </c>
      <c r="D11" s="55" t="s">
        <v>160</v>
      </c>
      <c r="E11" s="60">
        <v>45292</v>
      </c>
      <c r="F11" s="161">
        <v>4102</v>
      </c>
      <c r="G11" s="161">
        <v>3795</v>
      </c>
      <c r="H11" s="161">
        <v>3511</v>
      </c>
      <c r="J11" s="162"/>
      <c r="K11" s="162"/>
    </row>
    <row r="12" spans="1:11" s="59" customFormat="1" x14ac:dyDescent="0.25">
      <c r="A12" s="55" t="s">
        <v>138</v>
      </c>
      <c r="B12" s="57">
        <v>173.42</v>
      </c>
      <c r="C12" s="57">
        <v>173.42</v>
      </c>
      <c r="D12" s="55" t="s">
        <v>161</v>
      </c>
      <c r="E12" s="60">
        <v>45292</v>
      </c>
      <c r="F12" s="161">
        <v>3889</v>
      </c>
      <c r="G12" s="161">
        <v>4328</v>
      </c>
      <c r="H12" s="161">
        <v>4130</v>
      </c>
      <c r="J12" s="162"/>
      <c r="K12" s="162"/>
    </row>
    <row r="13" spans="1:11" s="59" customFormat="1" x14ac:dyDescent="0.25">
      <c r="A13" s="55" t="s">
        <v>129</v>
      </c>
      <c r="B13" s="57">
        <v>3878.71</v>
      </c>
      <c r="C13" s="57">
        <v>3698.11</v>
      </c>
      <c r="D13" s="55">
        <v>161001579</v>
      </c>
      <c r="E13" s="60">
        <v>45293</v>
      </c>
      <c r="F13" s="161">
        <v>4651</v>
      </c>
      <c r="G13" s="161">
        <v>3829</v>
      </c>
      <c r="H13" s="161">
        <v>3467</v>
      </c>
      <c r="J13" s="162"/>
      <c r="K13" s="162"/>
    </row>
    <row r="14" spans="1:11" s="59" customFormat="1" x14ac:dyDescent="0.25">
      <c r="A14" s="55" t="s">
        <v>122</v>
      </c>
      <c r="B14" s="57">
        <v>4111.07</v>
      </c>
      <c r="C14" s="57">
        <v>4103.72</v>
      </c>
      <c r="D14" s="55">
        <v>161011650</v>
      </c>
      <c r="E14" s="60">
        <v>45293</v>
      </c>
      <c r="F14" s="161">
        <v>4253</v>
      </c>
      <c r="G14" s="161">
        <v>3433</v>
      </c>
      <c r="H14" s="161">
        <v>3071</v>
      </c>
      <c r="J14" s="162"/>
      <c r="K14" s="162"/>
    </row>
    <row r="15" spans="1:11" s="59" customFormat="1" x14ac:dyDescent="0.25">
      <c r="A15" s="55" t="s">
        <v>122</v>
      </c>
      <c r="B15" s="57">
        <v>3961.15</v>
      </c>
      <c r="C15" s="57">
        <v>3937.12</v>
      </c>
      <c r="D15" s="55">
        <v>161011651</v>
      </c>
      <c r="E15" s="60">
        <v>45293</v>
      </c>
      <c r="F15" s="161">
        <v>4253</v>
      </c>
      <c r="G15" s="161">
        <v>3615</v>
      </c>
      <c r="H15" s="161">
        <v>3285</v>
      </c>
      <c r="J15" s="162"/>
      <c r="K15" s="162"/>
    </row>
    <row r="16" spans="1:11" s="59" customFormat="1" x14ac:dyDescent="0.25">
      <c r="A16" s="55" t="s">
        <v>177</v>
      </c>
      <c r="B16" s="57">
        <v>3671.25</v>
      </c>
      <c r="C16" s="57">
        <v>3671.25</v>
      </c>
      <c r="D16" s="55">
        <v>461000019</v>
      </c>
      <c r="E16" s="60">
        <v>45293</v>
      </c>
      <c r="F16" s="161">
        <v>4250</v>
      </c>
      <c r="G16" s="161">
        <v>4179</v>
      </c>
      <c r="H16" s="161">
        <v>3749</v>
      </c>
      <c r="J16" s="162"/>
      <c r="K16" s="162"/>
    </row>
    <row r="17" spans="1:11" s="59" customFormat="1" x14ac:dyDescent="0.25">
      <c r="A17" s="55" t="s">
        <v>123</v>
      </c>
      <c r="B17" s="57">
        <v>3496.21</v>
      </c>
      <c r="C17" s="57">
        <v>3496.21</v>
      </c>
      <c r="D17" s="55" t="s">
        <v>179</v>
      </c>
      <c r="E17" s="60">
        <v>45293</v>
      </c>
      <c r="F17" s="161">
        <v>4320</v>
      </c>
      <c r="G17" s="161">
        <v>3130</v>
      </c>
      <c r="H17" s="161">
        <v>2852</v>
      </c>
      <c r="J17" s="162"/>
      <c r="K17" s="162"/>
    </row>
    <row r="18" spans="1:11" s="59" customFormat="1" x14ac:dyDescent="0.25">
      <c r="A18" s="55" t="s">
        <v>138</v>
      </c>
      <c r="B18" s="57">
        <v>151.47999999999999</v>
      </c>
      <c r="C18" s="57">
        <v>151.47999999999999</v>
      </c>
      <c r="D18" s="55" t="s">
        <v>161</v>
      </c>
      <c r="E18" s="60">
        <v>45293</v>
      </c>
      <c r="F18" s="161">
        <v>3889</v>
      </c>
      <c r="G18" s="161">
        <v>4123</v>
      </c>
      <c r="H18" s="161">
        <v>3773</v>
      </c>
      <c r="J18" s="162"/>
      <c r="K18" s="162"/>
    </row>
    <row r="19" spans="1:11" s="59" customFormat="1" x14ac:dyDescent="0.25">
      <c r="A19" s="55" t="s">
        <v>129</v>
      </c>
      <c r="B19" s="57">
        <v>3822.56</v>
      </c>
      <c r="C19" s="57">
        <v>3669.32</v>
      </c>
      <c r="D19" s="55">
        <v>161001580</v>
      </c>
      <c r="E19" s="60">
        <v>45294</v>
      </c>
      <c r="F19" s="161">
        <v>4651</v>
      </c>
      <c r="G19" s="161">
        <v>3994</v>
      </c>
      <c r="H19" s="161">
        <v>3629</v>
      </c>
      <c r="J19" s="162"/>
      <c r="K19" s="162"/>
    </row>
    <row r="20" spans="1:11" s="59" customFormat="1" x14ac:dyDescent="0.25">
      <c r="A20" s="55" t="s">
        <v>132</v>
      </c>
      <c r="B20" s="57">
        <v>4128.01</v>
      </c>
      <c r="C20" s="57">
        <v>3983.36</v>
      </c>
      <c r="D20" s="55">
        <v>161002449</v>
      </c>
      <c r="E20" s="60">
        <v>45294</v>
      </c>
      <c r="F20" s="161">
        <v>3912</v>
      </c>
      <c r="G20" s="161">
        <v>3448</v>
      </c>
      <c r="H20" s="161">
        <v>3113</v>
      </c>
      <c r="J20" s="162"/>
      <c r="K20" s="162"/>
    </row>
    <row r="21" spans="1:11" s="59" customFormat="1" x14ac:dyDescent="0.25">
      <c r="A21" s="55" t="s">
        <v>119</v>
      </c>
      <c r="B21" s="57">
        <v>3858.25</v>
      </c>
      <c r="C21" s="57">
        <v>3840.55</v>
      </c>
      <c r="D21" s="55">
        <v>161004808</v>
      </c>
      <c r="E21" s="60">
        <v>45294</v>
      </c>
      <c r="F21" s="161">
        <v>3703</v>
      </c>
      <c r="G21" s="161">
        <v>2687</v>
      </c>
      <c r="H21" s="161">
        <v>2462</v>
      </c>
      <c r="J21" s="162"/>
      <c r="K21" s="162"/>
    </row>
    <row r="22" spans="1:11" s="59" customFormat="1" x14ac:dyDescent="0.25">
      <c r="A22" s="55" t="s">
        <v>119</v>
      </c>
      <c r="B22" s="57">
        <v>3761.13</v>
      </c>
      <c r="C22" s="57">
        <v>3704.25</v>
      </c>
      <c r="D22" s="55">
        <v>161004809</v>
      </c>
      <c r="E22" s="60">
        <v>45294</v>
      </c>
      <c r="F22" s="161">
        <v>3703</v>
      </c>
      <c r="G22" s="161">
        <v>2766</v>
      </c>
      <c r="H22" s="161">
        <v>2554</v>
      </c>
      <c r="J22" s="162"/>
      <c r="K22" s="162"/>
    </row>
    <row r="23" spans="1:11" s="59" customFormat="1" x14ac:dyDescent="0.25">
      <c r="A23" s="55" t="s">
        <v>121</v>
      </c>
      <c r="B23" s="57">
        <v>3882.93</v>
      </c>
      <c r="C23" s="57">
        <v>3843.53</v>
      </c>
      <c r="D23" s="55">
        <v>161007148</v>
      </c>
      <c r="E23" s="60">
        <v>45294</v>
      </c>
      <c r="F23" s="161">
        <v>4241</v>
      </c>
      <c r="G23" s="161">
        <v>3835</v>
      </c>
      <c r="H23" s="161">
        <v>3511</v>
      </c>
      <c r="J23" s="162"/>
      <c r="K23" s="162"/>
    </row>
    <row r="24" spans="1:11" s="59" customFormat="1" x14ac:dyDescent="0.25">
      <c r="A24" s="55" t="s">
        <v>123</v>
      </c>
      <c r="B24" s="57">
        <v>1390.03</v>
      </c>
      <c r="C24" s="57">
        <v>1390.03</v>
      </c>
      <c r="D24" s="55" t="s">
        <v>179</v>
      </c>
      <c r="E24" s="60">
        <v>45294</v>
      </c>
      <c r="F24" s="161">
        <v>4280</v>
      </c>
      <c r="G24" s="161">
        <v>3130</v>
      </c>
      <c r="H24" s="161">
        <v>2852</v>
      </c>
      <c r="J24" s="162"/>
      <c r="K24" s="162"/>
    </row>
    <row r="25" spans="1:11" s="59" customFormat="1" x14ac:dyDescent="0.25">
      <c r="A25" s="55" t="s">
        <v>152</v>
      </c>
      <c r="B25" s="57">
        <v>657.05</v>
      </c>
      <c r="C25" s="57">
        <v>658.17</v>
      </c>
      <c r="D25" s="55" t="s">
        <v>160</v>
      </c>
      <c r="E25" s="60">
        <v>45294</v>
      </c>
      <c r="F25" s="161">
        <v>4322</v>
      </c>
      <c r="G25" s="161">
        <v>3428</v>
      </c>
      <c r="H25" s="161">
        <v>3111</v>
      </c>
      <c r="J25" s="162"/>
      <c r="K25" s="162"/>
    </row>
    <row r="26" spans="1:11" s="59" customFormat="1" x14ac:dyDescent="0.25">
      <c r="A26" s="55" t="s">
        <v>125</v>
      </c>
      <c r="B26" s="57">
        <v>301.11</v>
      </c>
      <c r="C26" s="57">
        <v>301.62</v>
      </c>
      <c r="D26" s="55" t="s">
        <v>160</v>
      </c>
      <c r="E26" s="60">
        <v>45294</v>
      </c>
      <c r="F26" s="161">
        <v>4199</v>
      </c>
      <c r="G26" s="161">
        <v>3696</v>
      </c>
      <c r="H26" s="161">
        <v>3443</v>
      </c>
      <c r="J26" s="162"/>
      <c r="K26" s="162"/>
    </row>
    <row r="27" spans="1:11" s="59" customFormat="1" x14ac:dyDescent="0.25">
      <c r="A27" s="55" t="s">
        <v>128</v>
      </c>
      <c r="B27" s="57">
        <v>374.43</v>
      </c>
      <c r="C27" s="57">
        <v>375.07</v>
      </c>
      <c r="D27" s="55" t="s">
        <v>160</v>
      </c>
      <c r="E27" s="60">
        <v>45294</v>
      </c>
      <c r="F27" s="161">
        <v>4110</v>
      </c>
      <c r="G27" s="161">
        <v>4207</v>
      </c>
      <c r="H27" s="161">
        <v>4007</v>
      </c>
      <c r="J27" s="162"/>
      <c r="K27" s="162"/>
    </row>
    <row r="28" spans="1:11" s="59" customFormat="1" x14ac:dyDescent="0.25">
      <c r="A28" s="55" t="s">
        <v>128</v>
      </c>
      <c r="B28" s="57">
        <v>559.35</v>
      </c>
      <c r="C28" s="57">
        <v>560.29999999999995</v>
      </c>
      <c r="D28" s="55" t="s">
        <v>160</v>
      </c>
      <c r="E28" s="60">
        <v>45294</v>
      </c>
      <c r="F28" s="161">
        <v>4110</v>
      </c>
      <c r="G28" s="161">
        <v>4207</v>
      </c>
      <c r="H28" s="161">
        <v>4007</v>
      </c>
      <c r="J28" s="162"/>
      <c r="K28" s="162"/>
    </row>
    <row r="29" spans="1:11" s="59" customFormat="1" x14ac:dyDescent="0.25">
      <c r="A29" s="55" t="s">
        <v>129</v>
      </c>
      <c r="B29" s="57">
        <v>3823.08</v>
      </c>
      <c r="C29" s="57">
        <v>3686.9</v>
      </c>
      <c r="D29" s="55">
        <v>161001581</v>
      </c>
      <c r="E29" s="60">
        <v>45295</v>
      </c>
      <c r="F29" s="161">
        <v>4651</v>
      </c>
      <c r="G29" s="161">
        <v>3900</v>
      </c>
      <c r="H29" s="161">
        <v>3545</v>
      </c>
      <c r="J29" s="162"/>
      <c r="K29" s="162"/>
    </row>
    <row r="30" spans="1:11" s="59" customFormat="1" x14ac:dyDescent="0.25">
      <c r="A30" s="55" t="s">
        <v>123</v>
      </c>
      <c r="B30" s="57">
        <v>3186.96</v>
      </c>
      <c r="C30" s="57">
        <v>3186.96</v>
      </c>
      <c r="D30" s="55" t="s">
        <v>179</v>
      </c>
      <c r="E30" s="60">
        <v>45295</v>
      </c>
      <c r="F30" s="161">
        <v>4338</v>
      </c>
      <c r="G30" s="161">
        <v>3130</v>
      </c>
      <c r="H30" s="161">
        <v>2852</v>
      </c>
      <c r="J30" s="162"/>
      <c r="K30" s="162"/>
    </row>
    <row r="31" spans="1:11" s="59" customFormat="1" x14ac:dyDescent="0.25">
      <c r="A31" s="55" t="s">
        <v>152</v>
      </c>
      <c r="B31" s="57">
        <v>1583.12</v>
      </c>
      <c r="C31" s="57">
        <v>1585.81</v>
      </c>
      <c r="D31" s="55" t="s">
        <v>160</v>
      </c>
      <c r="E31" s="60">
        <v>45295</v>
      </c>
      <c r="F31" s="161">
        <v>4322</v>
      </c>
      <c r="G31" s="161">
        <v>3294</v>
      </c>
      <c r="H31" s="161">
        <v>3069</v>
      </c>
      <c r="J31" s="162"/>
      <c r="K31" s="162"/>
    </row>
    <row r="32" spans="1:11" s="59" customFormat="1" x14ac:dyDescent="0.25">
      <c r="A32" s="55" t="s">
        <v>125</v>
      </c>
      <c r="B32" s="57">
        <v>606.53</v>
      </c>
      <c r="C32" s="57">
        <v>607.55999999999995</v>
      </c>
      <c r="D32" s="55" t="s">
        <v>160</v>
      </c>
      <c r="E32" s="60">
        <v>45295</v>
      </c>
      <c r="F32" s="161">
        <v>4199</v>
      </c>
      <c r="G32" s="161">
        <v>3526</v>
      </c>
      <c r="H32" s="161">
        <v>3210</v>
      </c>
      <c r="J32" s="162"/>
      <c r="K32" s="162"/>
    </row>
    <row r="33" spans="1:11" s="59" customFormat="1" x14ac:dyDescent="0.25">
      <c r="A33" s="55" t="s">
        <v>128</v>
      </c>
      <c r="B33" s="57">
        <v>580.80999999999995</v>
      </c>
      <c r="C33" s="57">
        <v>581.79999999999995</v>
      </c>
      <c r="D33" s="55" t="s">
        <v>160</v>
      </c>
      <c r="E33" s="60">
        <v>45295</v>
      </c>
      <c r="F33" s="161">
        <v>4107</v>
      </c>
      <c r="G33" s="161">
        <v>4244</v>
      </c>
      <c r="H33" s="161">
        <v>4107</v>
      </c>
      <c r="J33" s="162"/>
      <c r="K33" s="162"/>
    </row>
    <row r="34" spans="1:11" s="59" customFormat="1" x14ac:dyDescent="0.25">
      <c r="A34" s="55" t="s">
        <v>128</v>
      </c>
      <c r="B34" s="57">
        <v>1184.8699999999999</v>
      </c>
      <c r="C34" s="57">
        <v>1186.8800000000001</v>
      </c>
      <c r="D34" s="55" t="s">
        <v>160</v>
      </c>
      <c r="E34" s="60">
        <v>45295</v>
      </c>
      <c r="F34" s="161">
        <v>4107</v>
      </c>
      <c r="G34" s="161">
        <v>4244</v>
      </c>
      <c r="H34" s="161">
        <v>4107</v>
      </c>
      <c r="J34" s="162"/>
      <c r="K34" s="162"/>
    </row>
    <row r="35" spans="1:11" s="59" customFormat="1" x14ac:dyDescent="0.25">
      <c r="A35" s="55" t="s">
        <v>138</v>
      </c>
      <c r="B35" s="57">
        <v>238.66</v>
      </c>
      <c r="C35" s="57">
        <v>238.66</v>
      </c>
      <c r="D35" s="55" t="s">
        <v>161</v>
      </c>
      <c r="E35" s="60">
        <v>45295</v>
      </c>
      <c r="F35" s="161">
        <v>3889</v>
      </c>
      <c r="G35" s="161">
        <v>3943</v>
      </c>
      <c r="H35" s="161">
        <v>3692</v>
      </c>
      <c r="J35" s="162"/>
      <c r="K35" s="162"/>
    </row>
    <row r="36" spans="1:11" s="59" customFormat="1" x14ac:dyDescent="0.25">
      <c r="A36" s="55" t="s">
        <v>132</v>
      </c>
      <c r="B36" s="57">
        <v>3933.54</v>
      </c>
      <c r="C36" s="57">
        <v>3690.58</v>
      </c>
      <c r="D36" s="55">
        <v>161002454</v>
      </c>
      <c r="E36" s="60">
        <v>45296</v>
      </c>
      <c r="F36" s="161">
        <v>3912</v>
      </c>
      <c r="G36" s="161">
        <v>3699</v>
      </c>
      <c r="H36" s="161">
        <v>3419</v>
      </c>
      <c r="J36" s="162"/>
      <c r="K36" s="162"/>
    </row>
    <row r="37" spans="1:11" s="59" customFormat="1" x14ac:dyDescent="0.25">
      <c r="A37" s="55" t="s">
        <v>143</v>
      </c>
      <c r="B37" s="57">
        <v>3692.75</v>
      </c>
      <c r="C37" s="57">
        <v>3486.7</v>
      </c>
      <c r="D37" s="55">
        <v>161003140</v>
      </c>
      <c r="E37" s="60">
        <v>45296</v>
      </c>
      <c r="F37" s="161">
        <v>3703</v>
      </c>
      <c r="G37" s="161">
        <v>3393</v>
      </c>
      <c r="H37" s="161">
        <v>3236</v>
      </c>
      <c r="J37" s="162"/>
      <c r="K37" s="162"/>
    </row>
    <row r="38" spans="1:11" s="59" customFormat="1" x14ac:dyDescent="0.25">
      <c r="A38" s="55" t="s">
        <v>119</v>
      </c>
      <c r="B38" s="57">
        <v>3916.2</v>
      </c>
      <c r="C38" s="57">
        <v>3895.4</v>
      </c>
      <c r="D38" s="55">
        <v>161004812</v>
      </c>
      <c r="E38" s="60">
        <v>45296</v>
      </c>
      <c r="F38" s="161">
        <v>3703</v>
      </c>
      <c r="G38" s="161">
        <v>3354</v>
      </c>
      <c r="H38" s="161">
        <v>3122</v>
      </c>
      <c r="J38" s="162"/>
      <c r="K38" s="162"/>
    </row>
    <row r="39" spans="1:11" s="59" customFormat="1" x14ac:dyDescent="0.25">
      <c r="A39" s="55" t="s">
        <v>123</v>
      </c>
      <c r="B39" s="57">
        <v>3903.19</v>
      </c>
      <c r="C39" s="57">
        <v>3903.19</v>
      </c>
      <c r="D39" s="55" t="s">
        <v>179</v>
      </c>
      <c r="E39" s="60">
        <v>45296</v>
      </c>
      <c r="F39" s="161">
        <v>4315</v>
      </c>
      <c r="G39" s="161">
        <v>3130</v>
      </c>
      <c r="H39" s="161">
        <v>2852</v>
      </c>
      <c r="J39" s="162"/>
      <c r="K39" s="162"/>
    </row>
    <row r="40" spans="1:11" s="59" customFormat="1" x14ac:dyDescent="0.25">
      <c r="A40" s="55" t="s">
        <v>152</v>
      </c>
      <c r="B40" s="57">
        <v>1792.1</v>
      </c>
      <c r="C40" s="57">
        <v>1795.15</v>
      </c>
      <c r="D40" s="55" t="s">
        <v>160</v>
      </c>
      <c r="E40" s="60">
        <v>45296</v>
      </c>
      <c r="F40" s="161">
        <v>4322</v>
      </c>
      <c r="G40" s="161">
        <v>2975</v>
      </c>
      <c r="H40" s="161">
        <v>2757</v>
      </c>
      <c r="J40" s="162"/>
      <c r="K40" s="162"/>
    </row>
    <row r="41" spans="1:11" s="59" customFormat="1" x14ac:dyDescent="0.25">
      <c r="A41" s="55" t="s">
        <v>125</v>
      </c>
      <c r="B41" s="57">
        <v>608.91</v>
      </c>
      <c r="C41" s="57">
        <v>609.95000000000005</v>
      </c>
      <c r="D41" s="55" t="s">
        <v>160</v>
      </c>
      <c r="E41" s="60">
        <v>45296</v>
      </c>
      <c r="F41" s="161">
        <v>4199</v>
      </c>
      <c r="G41" s="161">
        <v>3393</v>
      </c>
      <c r="H41" s="161">
        <v>3132</v>
      </c>
      <c r="J41" s="162"/>
      <c r="K41" s="162"/>
    </row>
    <row r="42" spans="1:11" s="59" customFormat="1" x14ac:dyDescent="0.25">
      <c r="A42" s="55" t="s">
        <v>128</v>
      </c>
      <c r="B42" s="57">
        <v>441.65</v>
      </c>
      <c r="C42" s="57">
        <v>442.4</v>
      </c>
      <c r="D42" s="55" t="s">
        <v>160</v>
      </c>
      <c r="E42" s="60">
        <v>45296</v>
      </c>
      <c r="F42" s="161">
        <v>4107</v>
      </c>
      <c r="G42" s="161">
        <v>3624</v>
      </c>
      <c r="H42" s="161">
        <v>3406</v>
      </c>
      <c r="J42" s="162"/>
      <c r="K42" s="162"/>
    </row>
    <row r="43" spans="1:11" s="59" customFormat="1" x14ac:dyDescent="0.25">
      <c r="A43" s="55" t="s">
        <v>128</v>
      </c>
      <c r="B43" s="57">
        <v>1233.08</v>
      </c>
      <c r="C43" s="57">
        <v>1235.18</v>
      </c>
      <c r="D43" s="55" t="s">
        <v>160</v>
      </c>
      <c r="E43" s="60">
        <v>45296</v>
      </c>
      <c r="F43" s="161">
        <v>4107</v>
      </c>
      <c r="G43" s="161">
        <v>3624</v>
      </c>
      <c r="H43" s="161">
        <v>3406</v>
      </c>
      <c r="J43" s="162"/>
      <c r="K43" s="162"/>
    </row>
    <row r="44" spans="1:11" s="59" customFormat="1" x14ac:dyDescent="0.25">
      <c r="A44" s="55" t="s">
        <v>138</v>
      </c>
      <c r="B44" s="57">
        <v>158.77000000000001</v>
      </c>
      <c r="C44" s="57">
        <v>158.77000000000001</v>
      </c>
      <c r="D44" s="55" t="s">
        <v>161</v>
      </c>
      <c r="E44" s="60">
        <v>45296</v>
      </c>
      <c r="F44" s="161">
        <v>3889</v>
      </c>
      <c r="G44" s="161">
        <v>3482</v>
      </c>
      <c r="H44" s="161">
        <v>3250</v>
      </c>
      <c r="J44" s="162"/>
      <c r="K44" s="162"/>
    </row>
    <row r="45" spans="1:11" s="59" customFormat="1" x14ac:dyDescent="0.25">
      <c r="A45" s="55" t="s">
        <v>129</v>
      </c>
      <c r="B45" s="57">
        <v>3989.05</v>
      </c>
      <c r="C45" s="57">
        <v>3863.45</v>
      </c>
      <c r="D45" s="55">
        <v>161001582</v>
      </c>
      <c r="E45" s="60">
        <v>45297</v>
      </c>
      <c r="F45" s="161">
        <v>4651</v>
      </c>
      <c r="G45" s="161">
        <v>3633</v>
      </c>
      <c r="H45" s="161">
        <v>3292</v>
      </c>
      <c r="J45" s="162"/>
      <c r="K45" s="162"/>
    </row>
    <row r="46" spans="1:11" s="59" customFormat="1" x14ac:dyDescent="0.25">
      <c r="A46" s="55" t="s">
        <v>136</v>
      </c>
      <c r="B46" s="57">
        <v>3926.53</v>
      </c>
      <c r="C46" s="57">
        <v>3773</v>
      </c>
      <c r="D46" s="55">
        <v>161012093</v>
      </c>
      <c r="E46" s="60">
        <v>45297</v>
      </c>
      <c r="F46" s="161">
        <v>4241</v>
      </c>
      <c r="G46" s="161">
        <v>3735</v>
      </c>
      <c r="H46" s="161">
        <v>3384</v>
      </c>
      <c r="J46" s="162"/>
      <c r="K46" s="162"/>
    </row>
    <row r="47" spans="1:11" s="59" customFormat="1" x14ac:dyDescent="0.25">
      <c r="A47" s="55" t="s">
        <v>130</v>
      </c>
      <c r="B47" s="57">
        <v>4178.95</v>
      </c>
      <c r="C47" s="57">
        <v>3997.2</v>
      </c>
      <c r="D47" s="55">
        <v>162007082</v>
      </c>
      <c r="E47" s="60">
        <v>45297</v>
      </c>
      <c r="F47" s="161">
        <v>3649</v>
      </c>
      <c r="G47" s="161">
        <v>3232</v>
      </c>
      <c r="H47" s="161">
        <v>2923</v>
      </c>
      <c r="J47" s="162"/>
      <c r="K47" s="162"/>
    </row>
    <row r="48" spans="1:11" s="59" customFormat="1" x14ac:dyDescent="0.25">
      <c r="A48" s="55" t="s">
        <v>180</v>
      </c>
      <c r="B48" s="57">
        <v>3871.95</v>
      </c>
      <c r="C48" s="57">
        <v>3871.95</v>
      </c>
      <c r="D48" s="55">
        <v>461000173</v>
      </c>
      <c r="E48" s="60">
        <v>45297</v>
      </c>
      <c r="F48" s="161">
        <v>4245</v>
      </c>
      <c r="G48" s="161">
        <v>4033</v>
      </c>
      <c r="H48" s="161">
        <v>3606</v>
      </c>
      <c r="J48" s="162"/>
      <c r="K48" s="162"/>
    </row>
    <row r="49" spans="1:11" s="59" customFormat="1" x14ac:dyDescent="0.25">
      <c r="A49" s="55" t="s">
        <v>123</v>
      </c>
      <c r="B49" s="57">
        <v>3259.54</v>
      </c>
      <c r="C49" s="57">
        <v>3259.54</v>
      </c>
      <c r="D49" s="55" t="s">
        <v>179</v>
      </c>
      <c r="E49" s="60">
        <v>45297</v>
      </c>
      <c r="F49" s="161">
        <v>4307</v>
      </c>
      <c r="G49" s="161">
        <v>3130</v>
      </c>
      <c r="H49" s="161">
        <v>2852</v>
      </c>
      <c r="J49" s="162"/>
      <c r="K49" s="162"/>
    </row>
    <row r="50" spans="1:11" s="59" customFormat="1" x14ac:dyDescent="0.25">
      <c r="A50" s="55" t="s">
        <v>152</v>
      </c>
      <c r="B50" s="57">
        <v>1751.37</v>
      </c>
      <c r="C50" s="57">
        <v>1754.35</v>
      </c>
      <c r="D50" s="55" t="s">
        <v>160</v>
      </c>
      <c r="E50" s="60">
        <v>45297</v>
      </c>
      <c r="F50" s="161">
        <v>4322</v>
      </c>
      <c r="G50" s="161">
        <v>3764</v>
      </c>
      <c r="H50" s="161">
        <v>3488</v>
      </c>
      <c r="J50" s="162"/>
      <c r="K50" s="162"/>
    </row>
    <row r="51" spans="1:11" s="59" customFormat="1" x14ac:dyDescent="0.25">
      <c r="A51" s="55" t="s">
        <v>125</v>
      </c>
      <c r="B51" s="57">
        <v>543.13</v>
      </c>
      <c r="C51" s="57">
        <v>544.04999999999995</v>
      </c>
      <c r="D51" s="55" t="s">
        <v>160</v>
      </c>
      <c r="E51" s="60">
        <v>45297</v>
      </c>
      <c r="F51" s="161">
        <v>4199</v>
      </c>
      <c r="G51" s="161">
        <v>2880</v>
      </c>
      <c r="H51" s="161">
        <v>2642</v>
      </c>
      <c r="J51" s="162"/>
      <c r="K51" s="162"/>
    </row>
    <row r="52" spans="1:11" s="59" customFormat="1" x14ac:dyDescent="0.25">
      <c r="A52" s="55" t="s">
        <v>128</v>
      </c>
      <c r="B52" s="57">
        <v>576.78</v>
      </c>
      <c r="C52" s="57">
        <v>577.76</v>
      </c>
      <c r="D52" s="55" t="s">
        <v>160</v>
      </c>
      <c r="E52" s="60">
        <v>45297</v>
      </c>
      <c r="F52" s="161">
        <v>4111</v>
      </c>
      <c r="G52" s="161">
        <v>4054</v>
      </c>
      <c r="H52" s="161">
        <v>3838</v>
      </c>
      <c r="J52" s="162"/>
      <c r="K52" s="162"/>
    </row>
    <row r="53" spans="1:11" s="59" customFormat="1" x14ac:dyDescent="0.25">
      <c r="A53" s="55" t="s">
        <v>128</v>
      </c>
      <c r="B53" s="57">
        <v>580.02</v>
      </c>
      <c r="C53" s="57">
        <v>581.01</v>
      </c>
      <c r="D53" s="55" t="s">
        <v>160</v>
      </c>
      <c r="E53" s="60">
        <v>45297</v>
      </c>
      <c r="F53" s="161">
        <v>4111</v>
      </c>
      <c r="G53" s="161">
        <v>4054</v>
      </c>
      <c r="H53" s="161">
        <v>3838</v>
      </c>
      <c r="J53" s="162"/>
      <c r="K53" s="162"/>
    </row>
    <row r="54" spans="1:11" s="59" customFormat="1" x14ac:dyDescent="0.25">
      <c r="A54" s="55" t="s">
        <v>138</v>
      </c>
      <c r="B54" s="57">
        <v>207.5</v>
      </c>
      <c r="C54" s="57">
        <v>207.5</v>
      </c>
      <c r="D54" s="55" t="s">
        <v>161</v>
      </c>
      <c r="E54" s="60">
        <v>45297</v>
      </c>
      <c r="F54" s="161">
        <v>3889</v>
      </c>
      <c r="G54" s="161">
        <v>3831</v>
      </c>
      <c r="H54" s="161">
        <v>3521</v>
      </c>
      <c r="J54" s="162"/>
      <c r="K54" s="162"/>
    </row>
    <row r="55" spans="1:11" s="59" customFormat="1" x14ac:dyDescent="0.25">
      <c r="A55" s="55" t="s">
        <v>129</v>
      </c>
      <c r="B55" s="57">
        <v>4117.8999999999996</v>
      </c>
      <c r="C55" s="57">
        <v>3986.57</v>
      </c>
      <c r="D55" s="55">
        <v>161001583</v>
      </c>
      <c r="E55" s="60">
        <v>45298</v>
      </c>
      <c r="F55" s="161">
        <v>4651</v>
      </c>
      <c r="G55" s="161">
        <v>3631</v>
      </c>
      <c r="H55" s="161">
        <v>3310</v>
      </c>
      <c r="J55" s="162"/>
      <c r="K55" s="162"/>
    </row>
    <row r="56" spans="1:11" s="59" customFormat="1" x14ac:dyDescent="0.25">
      <c r="A56" s="55" t="s">
        <v>180</v>
      </c>
      <c r="B56" s="57">
        <v>3804.7</v>
      </c>
      <c r="C56" s="57">
        <v>3804.7</v>
      </c>
      <c r="D56" s="55">
        <v>461000174</v>
      </c>
      <c r="E56" s="60">
        <v>45298</v>
      </c>
      <c r="F56" s="161">
        <v>4245</v>
      </c>
      <c r="G56" s="161">
        <v>3553</v>
      </c>
      <c r="H56" s="161">
        <v>3219</v>
      </c>
      <c r="J56" s="162"/>
      <c r="K56" s="162"/>
    </row>
    <row r="57" spans="1:11" s="59" customFormat="1" x14ac:dyDescent="0.25">
      <c r="A57" s="55" t="s">
        <v>123</v>
      </c>
      <c r="B57" s="57">
        <v>2198.35</v>
      </c>
      <c r="C57" s="57">
        <v>2198.35</v>
      </c>
      <c r="D57" s="55" t="s">
        <v>179</v>
      </c>
      <c r="E57" s="60">
        <v>45298</v>
      </c>
      <c r="F57" s="161">
        <v>4321</v>
      </c>
      <c r="G57" s="161">
        <v>3130</v>
      </c>
      <c r="H57" s="161">
        <v>2852</v>
      </c>
      <c r="J57" s="162"/>
      <c r="K57" s="162"/>
    </row>
    <row r="58" spans="1:11" s="59" customFormat="1" x14ac:dyDescent="0.25">
      <c r="A58" s="55" t="s">
        <v>152</v>
      </c>
      <c r="B58" s="57">
        <v>1979.1</v>
      </c>
      <c r="C58" s="57">
        <v>1982.46</v>
      </c>
      <c r="D58" s="55" t="s">
        <v>160</v>
      </c>
      <c r="E58" s="60">
        <v>45298</v>
      </c>
      <c r="F58" s="161">
        <v>4322</v>
      </c>
      <c r="G58" s="161">
        <v>3920</v>
      </c>
      <c r="H58" s="161">
        <v>3736</v>
      </c>
      <c r="J58" s="162"/>
      <c r="K58" s="162"/>
    </row>
    <row r="59" spans="1:11" s="59" customFormat="1" x14ac:dyDescent="0.25">
      <c r="A59" s="55" t="s">
        <v>125</v>
      </c>
      <c r="B59" s="57">
        <v>846.34</v>
      </c>
      <c r="C59" s="57">
        <v>847.78</v>
      </c>
      <c r="D59" s="55" t="s">
        <v>160</v>
      </c>
      <c r="E59" s="60">
        <v>45298</v>
      </c>
      <c r="F59" s="161">
        <v>4199</v>
      </c>
      <c r="G59" s="161">
        <v>2763</v>
      </c>
      <c r="H59" s="161">
        <v>2505</v>
      </c>
      <c r="J59" s="162"/>
      <c r="K59" s="162"/>
    </row>
    <row r="60" spans="1:11" s="59" customFormat="1" x14ac:dyDescent="0.25">
      <c r="A60" s="55" t="s">
        <v>128</v>
      </c>
      <c r="B60" s="57">
        <v>29.47</v>
      </c>
      <c r="C60" s="57">
        <v>29.52</v>
      </c>
      <c r="D60" s="55" t="s">
        <v>160</v>
      </c>
      <c r="E60" s="60">
        <v>45298</v>
      </c>
      <c r="F60" s="161">
        <v>4099</v>
      </c>
      <c r="G60" s="161">
        <v>4009</v>
      </c>
      <c r="H60" s="161">
        <v>3756</v>
      </c>
      <c r="J60" s="162"/>
      <c r="K60" s="162"/>
    </row>
    <row r="61" spans="1:11" s="59" customFormat="1" x14ac:dyDescent="0.25">
      <c r="A61" s="55" t="s">
        <v>128</v>
      </c>
      <c r="B61" s="57">
        <v>1215.3399999999999</v>
      </c>
      <c r="C61" s="57">
        <v>1217.4100000000001</v>
      </c>
      <c r="D61" s="55" t="s">
        <v>160</v>
      </c>
      <c r="E61" s="60">
        <v>45298</v>
      </c>
      <c r="F61" s="161">
        <v>4099</v>
      </c>
      <c r="G61" s="161">
        <v>4009</v>
      </c>
      <c r="H61" s="161">
        <v>3756</v>
      </c>
      <c r="J61" s="162"/>
      <c r="K61" s="162"/>
    </row>
    <row r="62" spans="1:11" s="59" customFormat="1" x14ac:dyDescent="0.25">
      <c r="A62" s="55" t="s">
        <v>138</v>
      </c>
      <c r="B62" s="57">
        <v>209.09</v>
      </c>
      <c r="C62" s="57">
        <v>209.09</v>
      </c>
      <c r="D62" s="55" t="s">
        <v>161</v>
      </c>
      <c r="E62" s="60">
        <v>45298</v>
      </c>
      <c r="F62" s="161">
        <v>3889</v>
      </c>
      <c r="G62" s="161">
        <v>4009</v>
      </c>
      <c r="H62" s="161">
        <v>3802</v>
      </c>
      <c r="J62" s="162"/>
      <c r="K62" s="162"/>
    </row>
    <row r="63" spans="1:11" s="59" customFormat="1" x14ac:dyDescent="0.25">
      <c r="A63" s="55" t="s">
        <v>132</v>
      </c>
      <c r="B63" s="57">
        <v>4106.7299999999996</v>
      </c>
      <c r="C63" s="57">
        <v>3990.35</v>
      </c>
      <c r="D63" s="55">
        <v>161002462</v>
      </c>
      <c r="E63" s="60">
        <v>45299</v>
      </c>
      <c r="F63" s="161">
        <v>4241</v>
      </c>
      <c r="G63" s="161">
        <v>3458</v>
      </c>
      <c r="H63" s="161">
        <v>3149</v>
      </c>
      <c r="J63" s="162"/>
      <c r="K63" s="162"/>
    </row>
    <row r="64" spans="1:11" s="59" customFormat="1" x14ac:dyDescent="0.25">
      <c r="A64" s="55" t="s">
        <v>137</v>
      </c>
      <c r="B64" s="57">
        <v>3942.53</v>
      </c>
      <c r="C64" s="57">
        <v>3938.35</v>
      </c>
      <c r="D64" s="55">
        <v>161002766</v>
      </c>
      <c r="E64" s="60">
        <v>45299</v>
      </c>
      <c r="F64" s="161">
        <v>3717</v>
      </c>
      <c r="G64" s="161">
        <v>3680</v>
      </c>
      <c r="H64" s="161">
        <v>3313</v>
      </c>
      <c r="J64" s="162"/>
      <c r="K64" s="162"/>
    </row>
    <row r="65" spans="1:11" s="59" customFormat="1" x14ac:dyDescent="0.25">
      <c r="A65" s="55" t="s">
        <v>122</v>
      </c>
      <c r="B65" s="57">
        <v>3996.72</v>
      </c>
      <c r="C65" s="57">
        <v>3906.55</v>
      </c>
      <c r="D65" s="55">
        <v>161011669</v>
      </c>
      <c r="E65" s="60">
        <v>45299</v>
      </c>
      <c r="F65" s="161">
        <v>4253</v>
      </c>
      <c r="G65" s="161">
        <v>3540</v>
      </c>
      <c r="H65" s="161">
        <v>3189</v>
      </c>
      <c r="J65" s="162"/>
      <c r="K65" s="162"/>
    </row>
    <row r="66" spans="1:11" s="59" customFormat="1" x14ac:dyDescent="0.25">
      <c r="A66" s="55" t="s">
        <v>130</v>
      </c>
      <c r="B66" s="57">
        <v>3985.74</v>
      </c>
      <c r="C66" s="57">
        <v>3721.36</v>
      </c>
      <c r="D66" s="55">
        <v>162007096</v>
      </c>
      <c r="E66" s="60">
        <v>45299</v>
      </c>
      <c r="F66" s="161">
        <v>3649</v>
      </c>
      <c r="G66" s="161">
        <v>3355</v>
      </c>
      <c r="H66" s="161">
        <v>3065</v>
      </c>
      <c r="J66" s="162"/>
      <c r="K66" s="162"/>
    </row>
    <row r="67" spans="1:11" s="59" customFormat="1" x14ac:dyDescent="0.25">
      <c r="A67" s="55" t="s">
        <v>180</v>
      </c>
      <c r="B67" s="57">
        <v>3790.7</v>
      </c>
      <c r="C67" s="57">
        <v>3790.7</v>
      </c>
      <c r="D67" s="55">
        <v>441000016</v>
      </c>
      <c r="E67" s="60">
        <v>45299</v>
      </c>
      <c r="F67" s="161">
        <v>4245</v>
      </c>
      <c r="G67" s="161">
        <v>4079</v>
      </c>
      <c r="H67" s="161">
        <v>3628</v>
      </c>
      <c r="J67" s="162"/>
      <c r="K67" s="162"/>
    </row>
    <row r="68" spans="1:11" s="59" customFormat="1" x14ac:dyDescent="0.25">
      <c r="A68" s="55" t="s">
        <v>123</v>
      </c>
      <c r="B68" s="57">
        <v>2068.38</v>
      </c>
      <c r="C68" s="57">
        <v>2068.38</v>
      </c>
      <c r="D68" s="55" t="s">
        <v>179</v>
      </c>
      <c r="E68" s="60">
        <v>45299</v>
      </c>
      <c r="F68" s="161">
        <v>4301</v>
      </c>
      <c r="G68" s="161">
        <v>3130</v>
      </c>
      <c r="H68" s="161">
        <v>2852</v>
      </c>
      <c r="J68" s="162"/>
      <c r="K68" s="162"/>
    </row>
    <row r="69" spans="1:11" s="59" customFormat="1" x14ac:dyDescent="0.25">
      <c r="A69" s="55" t="s">
        <v>152</v>
      </c>
      <c r="B69" s="57">
        <v>1698.22</v>
      </c>
      <c r="C69" s="57">
        <v>1701.11</v>
      </c>
      <c r="D69" s="55" t="s">
        <v>160</v>
      </c>
      <c r="E69" s="60">
        <v>45299</v>
      </c>
      <c r="F69" s="161">
        <v>4322</v>
      </c>
      <c r="G69" s="161">
        <v>2645</v>
      </c>
      <c r="H69" s="161">
        <v>2379</v>
      </c>
      <c r="J69" s="162"/>
      <c r="K69" s="162"/>
    </row>
    <row r="70" spans="1:11" s="59" customFormat="1" x14ac:dyDescent="0.25">
      <c r="A70" s="55" t="s">
        <v>125</v>
      </c>
      <c r="B70" s="57">
        <v>604.96</v>
      </c>
      <c r="C70" s="57">
        <v>605.99</v>
      </c>
      <c r="D70" s="55" t="s">
        <v>160</v>
      </c>
      <c r="E70" s="60">
        <v>45299</v>
      </c>
      <c r="F70" s="161">
        <v>4199</v>
      </c>
      <c r="G70" s="161">
        <v>3067</v>
      </c>
      <c r="H70" s="161">
        <v>2796</v>
      </c>
      <c r="J70" s="162"/>
      <c r="K70" s="162"/>
    </row>
    <row r="71" spans="1:11" s="59" customFormat="1" x14ac:dyDescent="0.25">
      <c r="A71" s="55" t="s">
        <v>128</v>
      </c>
      <c r="B71" s="57">
        <v>1212.99</v>
      </c>
      <c r="C71" s="57">
        <v>1215.05</v>
      </c>
      <c r="D71" s="55" t="s">
        <v>160</v>
      </c>
      <c r="E71" s="60">
        <v>45299</v>
      </c>
      <c r="F71" s="161">
        <v>4099</v>
      </c>
      <c r="G71" s="161">
        <v>4250</v>
      </c>
      <c r="H71" s="161">
        <v>4086</v>
      </c>
      <c r="J71" s="162"/>
      <c r="K71" s="162"/>
    </row>
    <row r="72" spans="1:11" s="59" customFormat="1" x14ac:dyDescent="0.25">
      <c r="A72" s="55" t="s">
        <v>138</v>
      </c>
      <c r="B72" s="57">
        <v>187.67</v>
      </c>
      <c r="C72" s="57">
        <v>187.67</v>
      </c>
      <c r="D72" s="55" t="s">
        <v>161</v>
      </c>
      <c r="E72" s="60">
        <v>45299</v>
      </c>
      <c r="F72" s="161">
        <v>3889</v>
      </c>
      <c r="G72" s="161">
        <v>4036</v>
      </c>
      <c r="H72" s="161">
        <v>3767</v>
      </c>
      <c r="J72" s="162"/>
      <c r="K72" s="162"/>
    </row>
    <row r="73" spans="1:11" s="59" customFormat="1" x14ac:dyDescent="0.25">
      <c r="A73" s="55" t="s">
        <v>137</v>
      </c>
      <c r="B73" s="57">
        <v>4135.6499999999996</v>
      </c>
      <c r="C73" s="57">
        <v>4073.15</v>
      </c>
      <c r="D73" s="55">
        <v>141000174</v>
      </c>
      <c r="E73" s="60">
        <v>45300</v>
      </c>
      <c r="F73" s="161">
        <v>3717</v>
      </c>
      <c r="G73" s="161">
        <v>3790</v>
      </c>
      <c r="H73" s="161">
        <v>3443</v>
      </c>
      <c r="J73" s="162"/>
      <c r="K73" s="162"/>
    </row>
    <row r="74" spans="1:11" s="59" customFormat="1" x14ac:dyDescent="0.25">
      <c r="A74" s="55" t="s">
        <v>143</v>
      </c>
      <c r="B74" s="57">
        <v>3777.1</v>
      </c>
      <c r="C74" s="57">
        <v>3538.91</v>
      </c>
      <c r="D74" s="55">
        <v>141000204</v>
      </c>
      <c r="E74" s="60">
        <v>45300</v>
      </c>
      <c r="F74" s="161">
        <v>3703</v>
      </c>
      <c r="G74" s="161">
        <v>3398</v>
      </c>
      <c r="H74" s="161">
        <v>3192</v>
      </c>
      <c r="J74" s="162"/>
      <c r="K74" s="162"/>
    </row>
    <row r="75" spans="1:11" s="59" customFormat="1" x14ac:dyDescent="0.25">
      <c r="A75" s="55" t="s">
        <v>129</v>
      </c>
      <c r="B75" s="57">
        <v>4060.13</v>
      </c>
      <c r="C75" s="57">
        <v>3939.83</v>
      </c>
      <c r="D75" s="55">
        <v>161001584</v>
      </c>
      <c r="E75" s="60">
        <v>45300</v>
      </c>
      <c r="F75" s="161">
        <v>4683</v>
      </c>
      <c r="G75" s="161">
        <v>3998</v>
      </c>
      <c r="H75" s="161">
        <v>3693</v>
      </c>
      <c r="J75" s="162"/>
      <c r="K75" s="162"/>
    </row>
    <row r="76" spans="1:11" s="59" customFormat="1" x14ac:dyDescent="0.25">
      <c r="A76" s="55" t="s">
        <v>130</v>
      </c>
      <c r="B76" s="57">
        <v>4087.65</v>
      </c>
      <c r="C76" s="57">
        <v>3937.28</v>
      </c>
      <c r="D76" s="55">
        <v>162007104</v>
      </c>
      <c r="E76" s="60">
        <v>45300</v>
      </c>
      <c r="F76" s="161">
        <v>3928</v>
      </c>
      <c r="G76" s="161">
        <v>3389</v>
      </c>
      <c r="H76" s="161">
        <v>3123</v>
      </c>
      <c r="J76" s="162"/>
      <c r="K76" s="162"/>
    </row>
    <row r="77" spans="1:11" s="59" customFormat="1" x14ac:dyDescent="0.25">
      <c r="A77" s="55" t="s">
        <v>123</v>
      </c>
      <c r="B77" s="57">
        <v>1148.74</v>
      </c>
      <c r="C77" s="57">
        <v>1148.74</v>
      </c>
      <c r="D77" s="55" t="s">
        <v>179</v>
      </c>
      <c r="E77" s="60">
        <v>45300</v>
      </c>
      <c r="F77" s="161">
        <v>4308</v>
      </c>
      <c r="G77" s="161">
        <v>3130</v>
      </c>
      <c r="H77" s="161">
        <v>2852</v>
      </c>
      <c r="J77" s="162"/>
      <c r="K77" s="162"/>
    </row>
    <row r="78" spans="1:11" s="59" customFormat="1" x14ac:dyDescent="0.25">
      <c r="A78" s="55" t="s">
        <v>152</v>
      </c>
      <c r="B78" s="57">
        <v>1741.87</v>
      </c>
      <c r="C78" s="57">
        <v>1744.83</v>
      </c>
      <c r="D78" s="55" t="s">
        <v>160</v>
      </c>
      <c r="E78" s="60">
        <v>45300</v>
      </c>
      <c r="F78" s="161">
        <v>4322</v>
      </c>
      <c r="G78" s="161">
        <v>3823</v>
      </c>
      <c r="H78" s="161">
        <v>3589</v>
      </c>
      <c r="J78" s="162"/>
      <c r="K78" s="162"/>
    </row>
    <row r="79" spans="1:11" s="59" customFormat="1" x14ac:dyDescent="0.25">
      <c r="A79" s="55" t="s">
        <v>125</v>
      </c>
      <c r="B79" s="57">
        <v>512.80999999999995</v>
      </c>
      <c r="C79" s="57">
        <v>513.67999999999995</v>
      </c>
      <c r="D79" s="55" t="s">
        <v>160</v>
      </c>
      <c r="E79" s="60">
        <v>45300</v>
      </c>
      <c r="F79" s="161">
        <v>4199</v>
      </c>
      <c r="G79" s="161">
        <v>2920</v>
      </c>
      <c r="H79" s="161">
        <v>2672</v>
      </c>
      <c r="J79" s="162"/>
      <c r="K79" s="162"/>
    </row>
    <row r="80" spans="1:11" s="59" customFormat="1" x14ac:dyDescent="0.25">
      <c r="A80" s="55" t="s">
        <v>128</v>
      </c>
      <c r="B80" s="57">
        <v>1107.76</v>
      </c>
      <c r="C80" s="57">
        <v>1109.6400000000001</v>
      </c>
      <c r="D80" s="55" t="s">
        <v>160</v>
      </c>
      <c r="E80" s="60">
        <v>45300</v>
      </c>
      <c r="F80" s="161">
        <v>4099</v>
      </c>
      <c r="G80" s="161">
        <v>3636</v>
      </c>
      <c r="H80" s="161">
        <v>3455</v>
      </c>
      <c r="J80" s="162"/>
      <c r="K80" s="162"/>
    </row>
    <row r="81" spans="1:11" s="59" customFormat="1" x14ac:dyDescent="0.25">
      <c r="A81" s="55" t="s">
        <v>138</v>
      </c>
      <c r="B81" s="57">
        <v>238.11</v>
      </c>
      <c r="C81" s="57">
        <v>238.11</v>
      </c>
      <c r="D81" s="55" t="s">
        <v>161</v>
      </c>
      <c r="E81" s="60">
        <v>45300</v>
      </c>
      <c r="F81" s="161">
        <v>3889</v>
      </c>
      <c r="G81" s="161">
        <v>3825</v>
      </c>
      <c r="H81" s="161">
        <v>3600</v>
      </c>
      <c r="J81" s="162"/>
      <c r="K81" s="162"/>
    </row>
    <row r="82" spans="1:11" s="59" customFormat="1" x14ac:dyDescent="0.25">
      <c r="A82" s="55" t="s">
        <v>137</v>
      </c>
      <c r="B82" s="57">
        <v>4007.28</v>
      </c>
      <c r="C82" s="57">
        <v>3931.33</v>
      </c>
      <c r="D82" s="55">
        <v>161002772</v>
      </c>
      <c r="E82" s="60">
        <v>45301</v>
      </c>
      <c r="F82" s="161">
        <v>3717</v>
      </c>
      <c r="G82" s="161">
        <v>3644</v>
      </c>
      <c r="H82" s="161">
        <v>3271</v>
      </c>
      <c r="J82" s="162"/>
      <c r="K82" s="162"/>
    </row>
    <row r="83" spans="1:11" s="59" customFormat="1" x14ac:dyDescent="0.25">
      <c r="A83" s="55" t="s">
        <v>130</v>
      </c>
      <c r="B83" s="57">
        <v>3944.75</v>
      </c>
      <c r="C83" s="57">
        <v>3932.98</v>
      </c>
      <c r="D83" s="55">
        <v>162007107</v>
      </c>
      <c r="E83" s="60">
        <v>45301</v>
      </c>
      <c r="F83" s="161">
        <v>3928</v>
      </c>
      <c r="G83" s="161">
        <v>3250</v>
      </c>
      <c r="H83" s="161">
        <v>2944</v>
      </c>
      <c r="J83" s="162"/>
      <c r="K83" s="162"/>
    </row>
    <row r="84" spans="1:11" s="59" customFormat="1" x14ac:dyDescent="0.25">
      <c r="A84" s="55" t="s">
        <v>123</v>
      </c>
      <c r="B84" s="57">
        <v>2772.9</v>
      </c>
      <c r="C84" s="57">
        <v>2772.9</v>
      </c>
      <c r="D84" s="55" t="s">
        <v>179</v>
      </c>
      <c r="E84" s="60">
        <v>45301</v>
      </c>
      <c r="F84" s="161">
        <v>4338</v>
      </c>
      <c r="G84" s="161">
        <v>3130</v>
      </c>
      <c r="H84" s="161">
        <v>2852</v>
      </c>
      <c r="J84" s="162"/>
      <c r="K84" s="162"/>
    </row>
    <row r="85" spans="1:11" s="59" customFormat="1" x14ac:dyDescent="0.25">
      <c r="A85" s="55" t="s">
        <v>152</v>
      </c>
      <c r="B85" s="57">
        <v>1444.69</v>
      </c>
      <c r="C85" s="57">
        <v>1447.15</v>
      </c>
      <c r="D85" s="55" t="s">
        <v>160</v>
      </c>
      <c r="E85" s="60">
        <v>45301</v>
      </c>
      <c r="F85" s="161">
        <v>4322</v>
      </c>
      <c r="G85" s="161">
        <v>2947</v>
      </c>
      <c r="H85" s="161">
        <v>2660</v>
      </c>
      <c r="J85" s="162"/>
      <c r="K85" s="162"/>
    </row>
    <row r="86" spans="1:11" s="59" customFormat="1" x14ac:dyDescent="0.25">
      <c r="A86" s="55" t="s">
        <v>125</v>
      </c>
      <c r="B86" s="57">
        <v>149.81</v>
      </c>
      <c r="C86" s="57">
        <v>150.06</v>
      </c>
      <c r="D86" s="55" t="s">
        <v>160</v>
      </c>
      <c r="E86" s="60">
        <v>45301</v>
      </c>
      <c r="F86" s="161">
        <v>4199</v>
      </c>
      <c r="G86" s="161">
        <v>3466</v>
      </c>
      <c r="H86" s="161">
        <v>3232</v>
      </c>
      <c r="J86" s="162"/>
      <c r="K86" s="162"/>
    </row>
    <row r="87" spans="1:11" s="59" customFormat="1" x14ac:dyDescent="0.25">
      <c r="A87" s="55" t="s">
        <v>128</v>
      </c>
      <c r="B87" s="57">
        <v>225.94</v>
      </c>
      <c r="C87" s="57">
        <v>226.32</v>
      </c>
      <c r="D87" s="55" t="s">
        <v>160</v>
      </c>
      <c r="E87" s="60">
        <v>45301</v>
      </c>
      <c r="F87" s="161">
        <v>4099</v>
      </c>
      <c r="G87" s="161">
        <v>3847</v>
      </c>
      <c r="H87" s="161">
        <v>3668</v>
      </c>
      <c r="J87" s="162"/>
      <c r="K87" s="162"/>
    </row>
    <row r="88" spans="1:11" s="59" customFormat="1" x14ac:dyDescent="0.25">
      <c r="A88" s="55" t="s">
        <v>130</v>
      </c>
      <c r="B88" s="57">
        <v>3717.38</v>
      </c>
      <c r="C88" s="57">
        <v>3515.75</v>
      </c>
      <c r="D88" s="55">
        <v>142000414</v>
      </c>
      <c r="E88" s="60">
        <v>45302</v>
      </c>
      <c r="F88" s="161">
        <v>3771</v>
      </c>
      <c r="G88" s="161">
        <v>3400</v>
      </c>
      <c r="H88" s="161">
        <v>3153</v>
      </c>
      <c r="J88" s="162"/>
      <c r="K88" s="162"/>
    </row>
    <row r="89" spans="1:11" s="59" customFormat="1" x14ac:dyDescent="0.25">
      <c r="A89" s="55" t="s">
        <v>129</v>
      </c>
      <c r="B89" s="57">
        <v>4093.03</v>
      </c>
      <c r="C89" s="57">
        <v>4053.5</v>
      </c>
      <c r="D89" s="55">
        <v>161001585</v>
      </c>
      <c r="E89" s="60">
        <v>45302</v>
      </c>
      <c r="F89" s="161">
        <v>4651</v>
      </c>
      <c r="G89" s="161">
        <v>3695</v>
      </c>
      <c r="H89" s="161">
        <v>3364</v>
      </c>
      <c r="J89" s="162"/>
      <c r="K89" s="162"/>
    </row>
    <row r="90" spans="1:11" s="59" customFormat="1" x14ac:dyDescent="0.25">
      <c r="A90" s="55" t="s">
        <v>119</v>
      </c>
      <c r="B90" s="57">
        <v>4020.8</v>
      </c>
      <c r="C90" s="57">
        <v>3956.95</v>
      </c>
      <c r="D90" s="55">
        <v>161004818</v>
      </c>
      <c r="E90" s="60">
        <v>45302</v>
      </c>
      <c r="F90" s="161">
        <v>3120</v>
      </c>
      <c r="G90" s="161">
        <v>2939</v>
      </c>
      <c r="H90" s="161">
        <v>2655</v>
      </c>
      <c r="J90" s="162"/>
      <c r="K90" s="162"/>
    </row>
    <row r="91" spans="1:11" s="59" customFormat="1" x14ac:dyDescent="0.25">
      <c r="A91" s="55" t="s">
        <v>122</v>
      </c>
      <c r="B91" s="57">
        <v>4032.41</v>
      </c>
      <c r="C91" s="57">
        <v>3924.95</v>
      </c>
      <c r="D91" s="55">
        <v>161011680</v>
      </c>
      <c r="E91" s="60">
        <v>45302</v>
      </c>
      <c r="F91" s="161">
        <v>4253</v>
      </c>
      <c r="G91" s="161">
        <v>3369</v>
      </c>
      <c r="H91" s="161">
        <v>3046</v>
      </c>
      <c r="J91" s="162"/>
      <c r="K91" s="162"/>
    </row>
    <row r="92" spans="1:11" s="59" customFormat="1" x14ac:dyDescent="0.25">
      <c r="A92" s="55" t="s">
        <v>123</v>
      </c>
      <c r="B92" s="57">
        <v>2832.88</v>
      </c>
      <c r="C92" s="57">
        <v>2832.88</v>
      </c>
      <c r="D92" s="55" t="s">
        <v>179</v>
      </c>
      <c r="E92" s="60">
        <v>45302</v>
      </c>
      <c r="F92" s="161">
        <v>4330</v>
      </c>
      <c r="G92" s="161">
        <v>3130</v>
      </c>
      <c r="H92" s="161">
        <v>2852</v>
      </c>
      <c r="J92" s="162"/>
      <c r="K92" s="162"/>
    </row>
    <row r="93" spans="1:11" s="59" customFormat="1" x14ac:dyDescent="0.25">
      <c r="A93" s="55" t="s">
        <v>152</v>
      </c>
      <c r="B93" s="57">
        <v>1637.82</v>
      </c>
      <c r="C93" s="57">
        <v>1640.6</v>
      </c>
      <c r="D93" s="55" t="s">
        <v>160</v>
      </c>
      <c r="E93" s="60">
        <v>45302</v>
      </c>
      <c r="F93" s="161">
        <v>4322</v>
      </c>
      <c r="G93" s="161">
        <v>3450</v>
      </c>
      <c r="H93" s="161">
        <v>3188</v>
      </c>
      <c r="J93" s="162"/>
      <c r="K93" s="162"/>
    </row>
    <row r="94" spans="1:11" s="59" customFormat="1" x14ac:dyDescent="0.25">
      <c r="A94" s="55" t="s">
        <v>125</v>
      </c>
      <c r="B94" s="57">
        <v>270.27999999999997</v>
      </c>
      <c r="C94" s="57">
        <v>270.74</v>
      </c>
      <c r="D94" s="55" t="s">
        <v>160</v>
      </c>
      <c r="E94" s="60">
        <v>45302</v>
      </c>
      <c r="F94" s="161">
        <v>4199</v>
      </c>
      <c r="G94" s="161">
        <v>2986</v>
      </c>
      <c r="H94" s="161">
        <v>2716</v>
      </c>
      <c r="J94" s="162"/>
      <c r="K94" s="162"/>
    </row>
    <row r="95" spans="1:11" s="59" customFormat="1" x14ac:dyDescent="0.25">
      <c r="A95" s="55" t="s">
        <v>128</v>
      </c>
      <c r="B95" s="57">
        <v>59.07</v>
      </c>
      <c r="C95" s="57">
        <v>59.17</v>
      </c>
      <c r="D95" s="55" t="s">
        <v>160</v>
      </c>
      <c r="E95" s="60">
        <v>45302</v>
      </c>
      <c r="F95" s="161">
        <v>4099</v>
      </c>
      <c r="G95" s="161">
        <v>3632</v>
      </c>
      <c r="H95" s="161">
        <v>3400</v>
      </c>
      <c r="J95" s="162"/>
      <c r="K95" s="162"/>
    </row>
    <row r="96" spans="1:11" s="59" customFormat="1" x14ac:dyDescent="0.25">
      <c r="A96" s="55" t="s">
        <v>137</v>
      </c>
      <c r="B96" s="57">
        <v>4064.97</v>
      </c>
      <c r="C96" s="57">
        <v>4033.45</v>
      </c>
      <c r="D96" s="55">
        <v>141000176</v>
      </c>
      <c r="E96" s="60">
        <v>45303</v>
      </c>
      <c r="F96" s="161">
        <v>3717</v>
      </c>
      <c r="G96" s="161">
        <v>4171</v>
      </c>
      <c r="H96" s="161">
        <v>3837</v>
      </c>
      <c r="J96" s="162"/>
      <c r="K96" s="162"/>
    </row>
    <row r="97" spans="1:11" s="59" customFormat="1" x14ac:dyDescent="0.25">
      <c r="A97" s="55" t="s">
        <v>129</v>
      </c>
      <c r="B97" s="57">
        <v>3994.08</v>
      </c>
      <c r="C97" s="57">
        <v>3867.1</v>
      </c>
      <c r="D97" s="55">
        <v>161001586</v>
      </c>
      <c r="E97" s="60">
        <v>45303</v>
      </c>
      <c r="F97" s="161">
        <v>4651</v>
      </c>
      <c r="G97" s="161">
        <v>3061</v>
      </c>
      <c r="H97" s="161">
        <v>2734</v>
      </c>
      <c r="J97" s="162"/>
      <c r="K97" s="162"/>
    </row>
    <row r="98" spans="1:11" s="59" customFormat="1" x14ac:dyDescent="0.25">
      <c r="A98" s="55" t="s">
        <v>137</v>
      </c>
      <c r="B98" s="57">
        <v>4097.38</v>
      </c>
      <c r="C98" s="57">
        <v>4068.45</v>
      </c>
      <c r="D98" s="55">
        <v>161002779</v>
      </c>
      <c r="E98" s="60">
        <v>45303</v>
      </c>
      <c r="F98" s="161">
        <v>3717</v>
      </c>
      <c r="G98" s="161">
        <v>3317</v>
      </c>
      <c r="H98" s="161">
        <v>2996</v>
      </c>
      <c r="J98" s="162"/>
      <c r="K98" s="162"/>
    </row>
    <row r="99" spans="1:11" s="59" customFormat="1" x14ac:dyDescent="0.25">
      <c r="A99" s="55" t="s">
        <v>123</v>
      </c>
      <c r="B99" s="57">
        <v>4386.32</v>
      </c>
      <c r="C99" s="57">
        <v>4386.32</v>
      </c>
      <c r="D99" s="55" t="s">
        <v>179</v>
      </c>
      <c r="E99" s="60">
        <v>45303</v>
      </c>
      <c r="F99" s="161">
        <v>4321</v>
      </c>
      <c r="G99" s="161">
        <v>3130</v>
      </c>
      <c r="H99" s="161">
        <v>2852</v>
      </c>
      <c r="J99" s="162"/>
      <c r="K99" s="162"/>
    </row>
    <row r="100" spans="1:11" s="59" customFormat="1" x14ac:dyDescent="0.25">
      <c r="A100" s="55" t="s">
        <v>152</v>
      </c>
      <c r="B100" s="57">
        <v>2001.45</v>
      </c>
      <c r="C100" s="57">
        <v>2004.85</v>
      </c>
      <c r="D100" s="55" t="s">
        <v>160</v>
      </c>
      <c r="E100" s="60">
        <v>45303</v>
      </c>
      <c r="F100" s="161">
        <v>4322</v>
      </c>
      <c r="G100" s="161">
        <v>2889</v>
      </c>
      <c r="H100" s="161">
        <v>2580</v>
      </c>
      <c r="J100" s="162"/>
      <c r="K100" s="162"/>
    </row>
    <row r="101" spans="1:11" s="59" customFormat="1" x14ac:dyDescent="0.25">
      <c r="A101" s="55" t="s">
        <v>125</v>
      </c>
      <c r="B101" s="57">
        <v>329.01</v>
      </c>
      <c r="C101" s="57">
        <v>329.57</v>
      </c>
      <c r="D101" s="55" t="s">
        <v>160</v>
      </c>
      <c r="E101" s="60">
        <v>45303</v>
      </c>
      <c r="F101" s="161">
        <v>4199</v>
      </c>
      <c r="G101" s="161">
        <v>3068</v>
      </c>
      <c r="H101" s="161">
        <v>2799</v>
      </c>
      <c r="J101" s="162"/>
      <c r="K101" s="162"/>
    </row>
    <row r="102" spans="1:11" s="59" customFormat="1" x14ac:dyDescent="0.25">
      <c r="A102" s="55" t="s">
        <v>128</v>
      </c>
      <c r="B102" s="57">
        <v>327.05</v>
      </c>
      <c r="C102" s="57">
        <v>327.61</v>
      </c>
      <c r="D102" s="55" t="s">
        <v>160</v>
      </c>
      <c r="E102" s="60">
        <v>45303</v>
      </c>
      <c r="F102" s="161">
        <v>4099</v>
      </c>
      <c r="G102" s="161">
        <v>3317</v>
      </c>
      <c r="H102" s="161">
        <v>3095</v>
      </c>
      <c r="J102" s="162"/>
      <c r="K102" s="162"/>
    </row>
    <row r="103" spans="1:11" s="59" customFormat="1" x14ac:dyDescent="0.25">
      <c r="A103" s="55" t="s">
        <v>138</v>
      </c>
      <c r="B103" s="57">
        <v>319.70999999999998</v>
      </c>
      <c r="C103" s="57">
        <v>319.70999999999998</v>
      </c>
      <c r="D103" s="55" t="s">
        <v>161</v>
      </c>
      <c r="E103" s="60">
        <v>45303</v>
      </c>
      <c r="F103" s="161">
        <v>3889</v>
      </c>
      <c r="G103" s="161">
        <v>3855</v>
      </c>
      <c r="H103" s="161">
        <v>3535</v>
      </c>
      <c r="J103" s="162"/>
      <c r="K103" s="162"/>
    </row>
    <row r="104" spans="1:11" s="59" customFormat="1" x14ac:dyDescent="0.25">
      <c r="A104" s="55" t="s">
        <v>122</v>
      </c>
      <c r="B104" s="57">
        <v>4219.01</v>
      </c>
      <c r="C104" s="57">
        <v>4209.6000000000004</v>
      </c>
      <c r="D104" s="55">
        <v>161011693</v>
      </c>
      <c r="E104" s="60">
        <v>45304</v>
      </c>
      <c r="F104" s="161">
        <v>4253</v>
      </c>
      <c r="G104" s="161">
        <v>3371</v>
      </c>
      <c r="H104" s="161">
        <v>3025</v>
      </c>
      <c r="J104" s="162"/>
      <c r="K104" s="162"/>
    </row>
    <row r="105" spans="1:11" s="59" customFormat="1" x14ac:dyDescent="0.25">
      <c r="A105" s="55" t="s">
        <v>130</v>
      </c>
      <c r="B105" s="57">
        <v>3878.17</v>
      </c>
      <c r="C105" s="57">
        <v>3729.8</v>
      </c>
      <c r="D105" s="55">
        <v>162007120</v>
      </c>
      <c r="E105" s="60">
        <v>45304</v>
      </c>
      <c r="F105" s="161">
        <v>4232</v>
      </c>
      <c r="G105" s="161">
        <v>3385</v>
      </c>
      <c r="H105" s="161">
        <v>3097</v>
      </c>
      <c r="J105" s="162"/>
      <c r="K105" s="162"/>
    </row>
    <row r="106" spans="1:11" s="59" customFormat="1" x14ac:dyDescent="0.25">
      <c r="A106" s="55" t="s">
        <v>123</v>
      </c>
      <c r="B106" s="57">
        <v>3124.75</v>
      </c>
      <c r="C106" s="57">
        <v>3124.75</v>
      </c>
      <c r="D106" s="55" t="s">
        <v>179</v>
      </c>
      <c r="E106" s="60">
        <v>45304</v>
      </c>
      <c r="F106" s="161">
        <v>4348</v>
      </c>
      <c r="G106" s="161">
        <v>3130</v>
      </c>
      <c r="H106" s="161">
        <v>2852</v>
      </c>
      <c r="J106" s="162"/>
      <c r="K106" s="162"/>
    </row>
    <row r="107" spans="1:11" s="59" customFormat="1" x14ac:dyDescent="0.25">
      <c r="A107" s="55" t="s">
        <v>152</v>
      </c>
      <c r="B107" s="57">
        <v>1741.35</v>
      </c>
      <c r="C107" s="57">
        <v>1744.31</v>
      </c>
      <c r="D107" s="55" t="s">
        <v>160</v>
      </c>
      <c r="E107" s="60">
        <v>45304</v>
      </c>
      <c r="F107" s="161">
        <v>4322</v>
      </c>
      <c r="G107" s="161">
        <v>2754</v>
      </c>
      <c r="H107" s="161">
        <v>2479</v>
      </c>
      <c r="J107" s="162"/>
      <c r="K107" s="162"/>
    </row>
    <row r="108" spans="1:11" s="59" customFormat="1" x14ac:dyDescent="0.25">
      <c r="A108" s="55" t="s">
        <v>125</v>
      </c>
      <c r="B108" s="57">
        <v>358.31</v>
      </c>
      <c r="C108" s="57">
        <v>358.92</v>
      </c>
      <c r="D108" s="55" t="s">
        <v>160</v>
      </c>
      <c r="E108" s="60">
        <v>45304</v>
      </c>
      <c r="F108" s="161">
        <v>4199</v>
      </c>
      <c r="G108" s="161">
        <v>2007</v>
      </c>
      <c r="H108" s="161">
        <v>1787</v>
      </c>
      <c r="J108" s="162"/>
      <c r="K108" s="162"/>
    </row>
    <row r="109" spans="1:11" s="59" customFormat="1" x14ac:dyDescent="0.25">
      <c r="A109" s="55" t="s">
        <v>128</v>
      </c>
      <c r="B109" s="57">
        <v>666.64</v>
      </c>
      <c r="C109" s="57">
        <v>667.77</v>
      </c>
      <c r="D109" s="55" t="s">
        <v>160</v>
      </c>
      <c r="E109" s="60">
        <v>45304</v>
      </c>
      <c r="F109" s="161">
        <v>4099</v>
      </c>
      <c r="G109" s="161">
        <v>4163</v>
      </c>
      <c r="H109" s="161">
        <v>3982</v>
      </c>
      <c r="J109" s="162"/>
      <c r="K109" s="162"/>
    </row>
    <row r="110" spans="1:11" s="59" customFormat="1" x14ac:dyDescent="0.25">
      <c r="A110" s="55" t="s">
        <v>138</v>
      </c>
      <c r="B110" s="57">
        <v>179.34</v>
      </c>
      <c r="C110" s="57">
        <v>179.34</v>
      </c>
      <c r="D110" s="55" t="s">
        <v>161</v>
      </c>
      <c r="E110" s="60">
        <v>45304</v>
      </c>
      <c r="F110" s="161">
        <v>3889</v>
      </c>
      <c r="G110" s="161">
        <v>2932</v>
      </c>
      <c r="H110" s="161">
        <v>2614</v>
      </c>
      <c r="J110" s="162"/>
      <c r="K110" s="162"/>
    </row>
    <row r="111" spans="1:11" s="59" customFormat="1" x14ac:dyDescent="0.25">
      <c r="A111" s="55" t="s">
        <v>129</v>
      </c>
      <c r="B111" s="57">
        <v>4035.3</v>
      </c>
      <c r="C111" s="57">
        <v>3924.85</v>
      </c>
      <c r="D111" s="55">
        <v>141000082</v>
      </c>
      <c r="E111" s="60">
        <v>45305</v>
      </c>
      <c r="F111" s="161">
        <v>4651</v>
      </c>
      <c r="G111" s="161">
        <v>3494</v>
      </c>
      <c r="H111" s="161">
        <v>3231</v>
      </c>
      <c r="J111" s="162"/>
      <c r="K111" s="162"/>
    </row>
    <row r="112" spans="1:11" s="59" customFormat="1" x14ac:dyDescent="0.25">
      <c r="A112" s="55" t="s">
        <v>178</v>
      </c>
      <c r="B112" s="57">
        <v>3927.44</v>
      </c>
      <c r="C112" s="57">
        <v>3881.8</v>
      </c>
      <c r="D112" s="55">
        <v>161000030</v>
      </c>
      <c r="E112" s="60">
        <v>45305</v>
      </c>
      <c r="F112" s="161">
        <v>2809</v>
      </c>
      <c r="G112" s="161">
        <v>1500</v>
      </c>
      <c r="H112" s="161">
        <v>1319</v>
      </c>
      <c r="J112" s="162"/>
      <c r="K112" s="162"/>
    </row>
    <row r="113" spans="1:11" s="59" customFormat="1" x14ac:dyDescent="0.25">
      <c r="A113" s="55" t="s">
        <v>130</v>
      </c>
      <c r="B113" s="57">
        <v>4051.41</v>
      </c>
      <c r="C113" s="57">
        <v>3798.31</v>
      </c>
      <c r="D113" s="55">
        <v>162007125</v>
      </c>
      <c r="E113" s="60">
        <v>45305</v>
      </c>
      <c r="F113" s="161">
        <v>4716</v>
      </c>
      <c r="G113" s="161">
        <v>3393</v>
      </c>
      <c r="H113" s="161">
        <v>3129</v>
      </c>
      <c r="J113" s="162"/>
      <c r="K113" s="162"/>
    </row>
    <row r="114" spans="1:11" s="59" customFormat="1" x14ac:dyDescent="0.25">
      <c r="A114" s="55" t="s">
        <v>123</v>
      </c>
      <c r="B114" s="57">
        <v>748.88</v>
      </c>
      <c r="C114" s="57">
        <v>748.88</v>
      </c>
      <c r="D114" s="55" t="s">
        <v>179</v>
      </c>
      <c r="E114" s="60">
        <v>45305</v>
      </c>
      <c r="F114" s="161">
        <v>4286</v>
      </c>
      <c r="G114" s="161">
        <v>3130</v>
      </c>
      <c r="H114" s="161">
        <v>2852</v>
      </c>
      <c r="J114" s="162"/>
      <c r="K114" s="162"/>
    </row>
    <row r="115" spans="1:11" s="59" customFormat="1" x14ac:dyDescent="0.25">
      <c r="A115" s="55" t="s">
        <v>152</v>
      </c>
      <c r="B115" s="57">
        <v>1606.19</v>
      </c>
      <c r="C115" s="57">
        <v>1608.92</v>
      </c>
      <c r="D115" s="55" t="s">
        <v>160</v>
      </c>
      <c r="E115" s="60">
        <v>45305</v>
      </c>
      <c r="F115" s="161">
        <v>4322</v>
      </c>
      <c r="G115" s="161">
        <v>3543</v>
      </c>
      <c r="H115" s="161">
        <v>3246</v>
      </c>
      <c r="J115" s="162"/>
      <c r="K115" s="162"/>
    </row>
    <row r="116" spans="1:11" s="59" customFormat="1" x14ac:dyDescent="0.25">
      <c r="A116" s="55" t="s">
        <v>125</v>
      </c>
      <c r="B116" s="57">
        <v>633.95000000000005</v>
      </c>
      <c r="C116" s="57">
        <v>635.03</v>
      </c>
      <c r="D116" s="55" t="s">
        <v>160</v>
      </c>
      <c r="E116" s="60">
        <v>45305</v>
      </c>
      <c r="F116" s="161">
        <v>4199</v>
      </c>
      <c r="G116" s="161">
        <v>2640</v>
      </c>
      <c r="H116" s="161">
        <v>2416</v>
      </c>
      <c r="J116" s="162"/>
      <c r="K116" s="162"/>
    </row>
    <row r="117" spans="1:11" s="59" customFormat="1" x14ac:dyDescent="0.25">
      <c r="A117" s="55" t="s">
        <v>128</v>
      </c>
      <c r="B117" s="57">
        <v>369.87</v>
      </c>
      <c r="C117" s="57">
        <v>370.5</v>
      </c>
      <c r="D117" s="55" t="s">
        <v>160</v>
      </c>
      <c r="E117" s="60">
        <v>45305</v>
      </c>
      <c r="F117" s="161">
        <v>4111</v>
      </c>
      <c r="G117" s="161">
        <v>4080</v>
      </c>
      <c r="H117" s="161">
        <v>3853</v>
      </c>
      <c r="J117" s="162"/>
      <c r="K117" s="162"/>
    </row>
    <row r="118" spans="1:11" s="59" customFormat="1" x14ac:dyDescent="0.25">
      <c r="A118" s="55" t="s">
        <v>128</v>
      </c>
      <c r="B118" s="57">
        <v>590.55999999999995</v>
      </c>
      <c r="C118" s="57">
        <v>591.55999999999995</v>
      </c>
      <c r="D118" s="55" t="s">
        <v>160</v>
      </c>
      <c r="E118" s="60">
        <v>45305</v>
      </c>
      <c r="F118" s="161">
        <v>4111</v>
      </c>
      <c r="G118" s="161">
        <v>4080</v>
      </c>
      <c r="H118" s="161">
        <v>3853</v>
      </c>
      <c r="J118" s="162"/>
      <c r="K118" s="162"/>
    </row>
    <row r="119" spans="1:11" s="59" customFormat="1" x14ac:dyDescent="0.25">
      <c r="A119" s="55" t="s">
        <v>138</v>
      </c>
      <c r="B119" s="57">
        <v>180.86</v>
      </c>
      <c r="C119" s="57">
        <v>180.86</v>
      </c>
      <c r="D119" s="55" t="s">
        <v>161</v>
      </c>
      <c r="E119" s="60">
        <v>45305</v>
      </c>
      <c r="F119" s="161">
        <v>3889</v>
      </c>
      <c r="G119" s="161">
        <v>4031</v>
      </c>
      <c r="H119" s="161">
        <v>3787</v>
      </c>
      <c r="J119" s="162"/>
      <c r="K119" s="162"/>
    </row>
    <row r="120" spans="1:11" s="59" customFormat="1" x14ac:dyDescent="0.25">
      <c r="A120" s="55" t="s">
        <v>129</v>
      </c>
      <c r="B120" s="57">
        <v>3687.24</v>
      </c>
      <c r="C120" s="57">
        <v>3637.4</v>
      </c>
      <c r="D120" s="55">
        <v>161001587</v>
      </c>
      <c r="E120" s="60">
        <v>45306</v>
      </c>
      <c r="F120" s="161">
        <v>4651</v>
      </c>
      <c r="G120" s="161">
        <v>4185</v>
      </c>
      <c r="H120" s="161">
        <v>3856</v>
      </c>
      <c r="J120" s="162"/>
      <c r="K120" s="162"/>
    </row>
    <row r="121" spans="1:11" s="59" customFormat="1" x14ac:dyDescent="0.25">
      <c r="A121" s="55" t="s">
        <v>140</v>
      </c>
      <c r="B121" s="57">
        <v>3910.12</v>
      </c>
      <c r="C121" s="57">
        <v>3512.3</v>
      </c>
      <c r="D121" s="55">
        <v>161002330</v>
      </c>
      <c r="E121" s="60">
        <v>45306</v>
      </c>
      <c r="F121" s="161">
        <v>3330</v>
      </c>
      <c r="G121" s="161">
        <v>3392</v>
      </c>
      <c r="H121" s="161">
        <v>3122</v>
      </c>
      <c r="J121" s="162"/>
      <c r="K121" s="162"/>
    </row>
    <row r="122" spans="1:11" s="59" customFormat="1" x14ac:dyDescent="0.25">
      <c r="A122" s="55" t="s">
        <v>143</v>
      </c>
      <c r="B122" s="57">
        <v>3896.2</v>
      </c>
      <c r="C122" s="57">
        <v>3663.1</v>
      </c>
      <c r="D122" s="55">
        <v>161003153</v>
      </c>
      <c r="E122" s="60">
        <v>45306</v>
      </c>
      <c r="F122" s="161">
        <v>3703</v>
      </c>
      <c r="G122" s="161">
        <v>3395</v>
      </c>
      <c r="H122" s="161">
        <v>3218</v>
      </c>
      <c r="J122" s="162"/>
      <c r="K122" s="162"/>
    </row>
    <row r="123" spans="1:11" s="59" customFormat="1" x14ac:dyDescent="0.25">
      <c r="A123" s="55" t="s">
        <v>122</v>
      </c>
      <c r="B123" s="57">
        <v>4105.82</v>
      </c>
      <c r="C123" s="57">
        <v>4117.8</v>
      </c>
      <c r="D123" s="55">
        <v>161011699</v>
      </c>
      <c r="E123" s="60">
        <v>45306</v>
      </c>
      <c r="F123" s="161">
        <v>4253</v>
      </c>
      <c r="G123" s="161">
        <v>3419</v>
      </c>
      <c r="H123" s="161">
        <v>3113</v>
      </c>
      <c r="J123" s="162"/>
      <c r="K123" s="162"/>
    </row>
    <row r="124" spans="1:11" s="59" customFormat="1" x14ac:dyDescent="0.25">
      <c r="A124" s="55" t="s">
        <v>181</v>
      </c>
      <c r="B124" s="57">
        <v>3371.8</v>
      </c>
      <c r="C124" s="57">
        <v>3371.8</v>
      </c>
      <c r="D124" s="55">
        <v>162000001</v>
      </c>
      <c r="E124" s="60">
        <v>45306</v>
      </c>
      <c r="F124" s="161">
        <v>4112</v>
      </c>
      <c r="G124" s="161">
        <v>3694</v>
      </c>
      <c r="H124" s="161">
        <v>3420</v>
      </c>
      <c r="J124" s="162"/>
      <c r="K124" s="162"/>
    </row>
    <row r="125" spans="1:11" s="59" customFormat="1" x14ac:dyDescent="0.25">
      <c r="A125" s="55" t="s">
        <v>123</v>
      </c>
      <c r="B125" s="57">
        <v>892.05</v>
      </c>
      <c r="C125" s="57">
        <v>892.05</v>
      </c>
      <c r="D125" s="55" t="s">
        <v>179</v>
      </c>
      <c r="E125" s="60">
        <v>45306</v>
      </c>
      <c r="F125" s="161">
        <v>4305</v>
      </c>
      <c r="G125" s="161">
        <v>3130</v>
      </c>
      <c r="H125" s="161">
        <v>2852</v>
      </c>
      <c r="J125" s="162"/>
      <c r="K125" s="162"/>
    </row>
    <row r="126" spans="1:11" s="59" customFormat="1" x14ac:dyDescent="0.25">
      <c r="A126" s="55" t="s">
        <v>152</v>
      </c>
      <c r="B126" s="57">
        <v>1498.42</v>
      </c>
      <c r="C126" s="57">
        <v>1500.97</v>
      </c>
      <c r="D126" s="55" t="s">
        <v>160</v>
      </c>
      <c r="E126" s="60">
        <v>45306</v>
      </c>
      <c r="F126" s="161">
        <v>4322</v>
      </c>
      <c r="G126" s="161">
        <v>2742</v>
      </c>
      <c r="H126" s="161">
        <v>2451</v>
      </c>
      <c r="J126" s="162"/>
      <c r="K126" s="162"/>
    </row>
    <row r="127" spans="1:11" s="59" customFormat="1" x14ac:dyDescent="0.25">
      <c r="A127" s="55" t="s">
        <v>125</v>
      </c>
      <c r="B127" s="57">
        <v>453.39</v>
      </c>
      <c r="C127" s="57">
        <v>454.16</v>
      </c>
      <c r="D127" s="55" t="s">
        <v>160</v>
      </c>
      <c r="E127" s="60">
        <v>45306</v>
      </c>
      <c r="F127" s="161">
        <v>4199</v>
      </c>
      <c r="G127" s="161">
        <v>2621</v>
      </c>
      <c r="H127" s="161">
        <v>2391</v>
      </c>
      <c r="J127" s="162"/>
      <c r="K127" s="162"/>
    </row>
    <row r="128" spans="1:11" s="59" customFormat="1" x14ac:dyDescent="0.25">
      <c r="A128" s="55" t="s">
        <v>128</v>
      </c>
      <c r="B128" s="57">
        <v>409.33</v>
      </c>
      <c r="C128" s="57">
        <v>410.03</v>
      </c>
      <c r="D128" s="55" t="s">
        <v>160</v>
      </c>
      <c r="E128" s="60">
        <v>45306</v>
      </c>
      <c r="F128" s="161">
        <v>4111</v>
      </c>
      <c r="G128" s="161">
        <v>3999</v>
      </c>
      <c r="H128" s="161">
        <v>3788</v>
      </c>
      <c r="J128" s="162"/>
      <c r="K128" s="162"/>
    </row>
    <row r="129" spans="1:11" s="59" customFormat="1" x14ac:dyDescent="0.25">
      <c r="A129" s="55" t="s">
        <v>128</v>
      </c>
      <c r="B129" s="57">
        <v>651.89</v>
      </c>
      <c r="C129" s="57">
        <v>653</v>
      </c>
      <c r="D129" s="55" t="s">
        <v>160</v>
      </c>
      <c r="E129" s="60">
        <v>45306</v>
      </c>
      <c r="F129" s="161">
        <v>4111</v>
      </c>
      <c r="G129" s="161">
        <v>3999</v>
      </c>
      <c r="H129" s="161">
        <v>3788</v>
      </c>
      <c r="J129" s="162"/>
      <c r="K129" s="162"/>
    </row>
    <row r="130" spans="1:11" s="59" customFormat="1" x14ac:dyDescent="0.25">
      <c r="A130" s="55" t="s">
        <v>138</v>
      </c>
      <c r="B130" s="57">
        <v>99.56</v>
      </c>
      <c r="C130" s="57">
        <v>99.56</v>
      </c>
      <c r="D130" s="55" t="s">
        <v>161</v>
      </c>
      <c r="E130" s="60">
        <v>45306</v>
      </c>
      <c r="F130" s="161">
        <v>3889</v>
      </c>
      <c r="G130" s="161">
        <v>4594</v>
      </c>
      <c r="H130" s="161">
        <v>4157</v>
      </c>
      <c r="J130" s="162"/>
      <c r="K130" s="162"/>
    </row>
    <row r="131" spans="1:11" s="59" customFormat="1" x14ac:dyDescent="0.25">
      <c r="A131" s="55" t="s">
        <v>129</v>
      </c>
      <c r="B131" s="57">
        <v>3932.6</v>
      </c>
      <c r="C131" s="57">
        <v>3786.02</v>
      </c>
      <c r="D131" s="55">
        <v>161001588</v>
      </c>
      <c r="E131" s="60">
        <v>45307</v>
      </c>
      <c r="F131" s="161">
        <v>4651</v>
      </c>
      <c r="G131" s="161">
        <v>4589</v>
      </c>
      <c r="H131" s="161">
        <v>4325</v>
      </c>
      <c r="J131" s="162"/>
      <c r="K131" s="162"/>
    </row>
    <row r="132" spans="1:11" s="59" customFormat="1" x14ac:dyDescent="0.25">
      <c r="A132" s="55" t="s">
        <v>181</v>
      </c>
      <c r="B132" s="57">
        <v>3029.05</v>
      </c>
      <c r="C132" s="57">
        <v>3029.05</v>
      </c>
      <c r="D132" s="55">
        <v>162000003</v>
      </c>
      <c r="E132" s="60">
        <v>45307</v>
      </c>
      <c r="F132" s="161">
        <v>3760</v>
      </c>
      <c r="G132" s="161">
        <v>3683</v>
      </c>
      <c r="H132" s="161">
        <v>3415</v>
      </c>
      <c r="J132" s="162"/>
      <c r="K132" s="162"/>
    </row>
    <row r="133" spans="1:11" s="59" customFormat="1" x14ac:dyDescent="0.25">
      <c r="A133" s="55" t="s">
        <v>181</v>
      </c>
      <c r="B133" s="57">
        <v>3429.05</v>
      </c>
      <c r="C133" s="57">
        <v>3429.05</v>
      </c>
      <c r="D133" s="55">
        <v>162000004</v>
      </c>
      <c r="E133" s="60">
        <v>45307</v>
      </c>
      <c r="F133" s="161">
        <v>4454</v>
      </c>
      <c r="G133" s="161">
        <v>3663</v>
      </c>
      <c r="H133" s="161">
        <v>3360</v>
      </c>
      <c r="J133" s="162"/>
      <c r="K133" s="162"/>
    </row>
    <row r="134" spans="1:11" s="59" customFormat="1" x14ac:dyDescent="0.25">
      <c r="A134" s="55" t="s">
        <v>123</v>
      </c>
      <c r="B134" s="57">
        <v>2884.94</v>
      </c>
      <c r="C134" s="57">
        <v>2884.94</v>
      </c>
      <c r="D134" s="55" t="s">
        <v>179</v>
      </c>
      <c r="E134" s="60">
        <v>45307</v>
      </c>
      <c r="F134" s="161">
        <v>4309</v>
      </c>
      <c r="G134" s="161">
        <v>3130</v>
      </c>
      <c r="H134" s="161">
        <v>2852</v>
      </c>
      <c r="J134" s="162"/>
      <c r="K134" s="162"/>
    </row>
    <row r="135" spans="1:11" s="59" customFormat="1" x14ac:dyDescent="0.25">
      <c r="A135" s="55" t="s">
        <v>152</v>
      </c>
      <c r="B135" s="57">
        <v>1508.34</v>
      </c>
      <c r="C135" s="57">
        <v>1510.9</v>
      </c>
      <c r="D135" s="55" t="s">
        <v>160</v>
      </c>
      <c r="E135" s="60">
        <v>45307</v>
      </c>
      <c r="F135" s="161">
        <v>4322</v>
      </c>
      <c r="G135" s="161">
        <v>2537</v>
      </c>
      <c r="H135" s="161">
        <v>2279</v>
      </c>
      <c r="J135" s="162"/>
      <c r="K135" s="162"/>
    </row>
    <row r="136" spans="1:11" s="59" customFormat="1" x14ac:dyDescent="0.25">
      <c r="A136" s="55" t="s">
        <v>125</v>
      </c>
      <c r="B136" s="57">
        <v>478.23</v>
      </c>
      <c r="C136" s="57">
        <v>479.04</v>
      </c>
      <c r="D136" s="55" t="s">
        <v>160</v>
      </c>
      <c r="E136" s="60">
        <v>45307</v>
      </c>
      <c r="F136" s="161">
        <v>4199</v>
      </c>
      <c r="G136" s="161">
        <v>2400</v>
      </c>
      <c r="H136" s="161">
        <v>2186</v>
      </c>
      <c r="J136" s="162"/>
      <c r="K136" s="162"/>
    </row>
    <row r="137" spans="1:11" s="59" customFormat="1" x14ac:dyDescent="0.25">
      <c r="A137" s="55" t="s">
        <v>128</v>
      </c>
      <c r="B137" s="57">
        <v>516.24</v>
      </c>
      <c r="C137" s="57">
        <v>517.12</v>
      </c>
      <c r="D137" s="55" t="s">
        <v>160</v>
      </c>
      <c r="E137" s="60">
        <v>45307</v>
      </c>
      <c r="F137" s="161">
        <v>4112</v>
      </c>
      <c r="G137" s="161">
        <v>3635</v>
      </c>
      <c r="H137" s="161">
        <v>3434</v>
      </c>
      <c r="J137" s="162"/>
      <c r="K137" s="162"/>
    </row>
    <row r="138" spans="1:11" s="59" customFormat="1" x14ac:dyDescent="0.25">
      <c r="A138" s="55" t="s">
        <v>128</v>
      </c>
      <c r="B138" s="57">
        <v>572.07000000000005</v>
      </c>
      <c r="C138" s="57">
        <v>573.04</v>
      </c>
      <c r="D138" s="55" t="s">
        <v>160</v>
      </c>
      <c r="E138" s="60">
        <v>45307</v>
      </c>
      <c r="F138" s="161">
        <v>4112</v>
      </c>
      <c r="G138" s="161">
        <v>3635</v>
      </c>
      <c r="H138" s="161">
        <v>3434</v>
      </c>
      <c r="J138" s="162"/>
      <c r="K138" s="162"/>
    </row>
    <row r="139" spans="1:11" s="59" customFormat="1" x14ac:dyDescent="0.25">
      <c r="A139" s="55" t="s">
        <v>138</v>
      </c>
      <c r="B139" s="57">
        <v>43.53</v>
      </c>
      <c r="C139" s="57">
        <v>43.53</v>
      </c>
      <c r="D139" s="55" t="s">
        <v>161</v>
      </c>
      <c r="E139" s="60">
        <v>45307</v>
      </c>
      <c r="F139" s="161">
        <v>3889</v>
      </c>
      <c r="G139" s="161">
        <v>4831</v>
      </c>
      <c r="H139" s="161">
        <v>4371</v>
      </c>
      <c r="J139" s="162"/>
      <c r="K139" s="162"/>
    </row>
    <row r="140" spans="1:11" s="59" customFormat="1" x14ac:dyDescent="0.25">
      <c r="A140" s="55" t="s">
        <v>129</v>
      </c>
      <c r="B140" s="57">
        <v>3885.57</v>
      </c>
      <c r="C140" s="57">
        <v>3787.45</v>
      </c>
      <c r="D140" s="55">
        <v>161001589</v>
      </c>
      <c r="E140" s="60">
        <v>45308</v>
      </c>
      <c r="F140" s="161">
        <v>4651</v>
      </c>
      <c r="G140" s="161">
        <v>2776</v>
      </c>
      <c r="H140" s="161">
        <v>2486</v>
      </c>
      <c r="J140" s="162"/>
      <c r="K140" s="162"/>
    </row>
    <row r="141" spans="1:11" s="59" customFormat="1" x14ac:dyDescent="0.25">
      <c r="A141" s="55" t="s">
        <v>129</v>
      </c>
      <c r="B141" s="57">
        <v>4030.84</v>
      </c>
      <c r="C141" s="57">
        <v>3894.9</v>
      </c>
      <c r="D141" s="55">
        <v>161001590</v>
      </c>
      <c r="E141" s="60">
        <v>45308</v>
      </c>
      <c r="F141" s="161">
        <v>4651</v>
      </c>
      <c r="G141" s="161">
        <v>3416</v>
      </c>
      <c r="H141" s="161">
        <v>3121</v>
      </c>
      <c r="J141" s="162"/>
      <c r="K141" s="162"/>
    </row>
    <row r="142" spans="1:11" s="59" customFormat="1" x14ac:dyDescent="0.25">
      <c r="A142" s="55" t="s">
        <v>120</v>
      </c>
      <c r="B142" s="57">
        <v>4073.79</v>
      </c>
      <c r="C142" s="57">
        <v>4044.15</v>
      </c>
      <c r="D142" s="55">
        <v>161006872</v>
      </c>
      <c r="E142" s="60">
        <v>45308</v>
      </c>
      <c r="F142" s="161">
        <v>4253</v>
      </c>
      <c r="G142" s="161">
        <v>3953</v>
      </c>
      <c r="H142" s="161">
        <v>3610</v>
      </c>
      <c r="J142" s="162"/>
      <c r="K142" s="162"/>
    </row>
    <row r="143" spans="1:11" s="59" customFormat="1" x14ac:dyDescent="0.25">
      <c r="A143" s="55" t="s">
        <v>181</v>
      </c>
      <c r="B143" s="57">
        <v>2903.8</v>
      </c>
      <c r="C143" s="57">
        <v>2903.8</v>
      </c>
      <c r="D143" s="55">
        <v>162000005</v>
      </c>
      <c r="E143" s="60">
        <v>45308</v>
      </c>
      <c r="F143" s="161">
        <v>3550</v>
      </c>
      <c r="G143" s="161">
        <v>3158</v>
      </c>
      <c r="H143" s="161">
        <v>2860</v>
      </c>
      <c r="J143" s="162"/>
      <c r="K143" s="162"/>
    </row>
    <row r="144" spans="1:11" s="59" customFormat="1" x14ac:dyDescent="0.25">
      <c r="A144" s="55" t="s">
        <v>123</v>
      </c>
      <c r="B144" s="57">
        <v>1677.71</v>
      </c>
      <c r="C144" s="57">
        <v>1677.71</v>
      </c>
      <c r="D144" s="55" t="s">
        <v>179</v>
      </c>
      <c r="E144" s="60">
        <v>45308</v>
      </c>
      <c r="F144" s="161">
        <v>4304</v>
      </c>
      <c r="G144" s="161">
        <v>2909</v>
      </c>
      <c r="H144" s="161">
        <v>2672</v>
      </c>
      <c r="J144" s="162"/>
      <c r="K144" s="162"/>
    </row>
    <row r="145" spans="1:11" s="59" customFormat="1" x14ac:dyDescent="0.25">
      <c r="A145" s="55" t="s">
        <v>152</v>
      </c>
      <c r="B145" s="57">
        <v>1519.85</v>
      </c>
      <c r="C145" s="57">
        <v>1522.43</v>
      </c>
      <c r="D145" s="55" t="s">
        <v>160</v>
      </c>
      <c r="E145" s="60">
        <v>45308</v>
      </c>
      <c r="F145" s="161">
        <v>4322</v>
      </c>
      <c r="G145" s="161">
        <v>2211</v>
      </c>
      <c r="H145" s="161">
        <v>1977</v>
      </c>
      <c r="J145" s="162"/>
      <c r="K145" s="162"/>
    </row>
    <row r="146" spans="1:11" s="59" customFormat="1" x14ac:dyDescent="0.25">
      <c r="A146" s="55" t="s">
        <v>125</v>
      </c>
      <c r="B146" s="57">
        <v>452.87</v>
      </c>
      <c r="C146" s="57">
        <v>453.64</v>
      </c>
      <c r="D146" s="55" t="s">
        <v>160</v>
      </c>
      <c r="E146" s="60">
        <v>45308</v>
      </c>
      <c r="F146" s="161">
        <v>4199</v>
      </c>
      <c r="G146" s="161">
        <v>2538</v>
      </c>
      <c r="H146" s="161">
        <v>2305</v>
      </c>
      <c r="J146" s="162"/>
      <c r="K146" s="162"/>
    </row>
    <row r="147" spans="1:11" s="59" customFormat="1" x14ac:dyDescent="0.25">
      <c r="A147" s="55" t="s">
        <v>128</v>
      </c>
      <c r="B147" s="57">
        <v>541.12</v>
      </c>
      <c r="C147" s="57">
        <v>542.04</v>
      </c>
      <c r="D147" s="55" t="s">
        <v>160</v>
      </c>
      <c r="E147" s="60">
        <v>45308</v>
      </c>
      <c r="F147" s="161">
        <v>4110</v>
      </c>
      <c r="G147" s="161">
        <v>3447</v>
      </c>
      <c r="H147" s="161">
        <v>3214</v>
      </c>
      <c r="J147" s="162"/>
      <c r="K147" s="162"/>
    </row>
    <row r="148" spans="1:11" s="59" customFormat="1" x14ac:dyDescent="0.25">
      <c r="A148" s="55" t="s">
        <v>128</v>
      </c>
      <c r="B148" s="57">
        <v>596.08000000000004</v>
      </c>
      <c r="C148" s="57">
        <v>597.09</v>
      </c>
      <c r="D148" s="55" t="s">
        <v>160</v>
      </c>
      <c r="E148" s="60">
        <v>45308</v>
      </c>
      <c r="F148" s="161">
        <v>4110</v>
      </c>
      <c r="G148" s="161">
        <v>3447</v>
      </c>
      <c r="H148" s="161">
        <v>3214</v>
      </c>
      <c r="J148" s="162"/>
      <c r="K148" s="162"/>
    </row>
    <row r="149" spans="1:11" s="59" customFormat="1" x14ac:dyDescent="0.25">
      <c r="A149" s="55" t="s">
        <v>123</v>
      </c>
      <c r="B149" s="57">
        <v>375.79</v>
      </c>
      <c r="C149" s="57">
        <v>375.79</v>
      </c>
      <c r="D149" s="55" t="s">
        <v>179</v>
      </c>
      <c r="E149" s="60">
        <v>45309</v>
      </c>
      <c r="F149" s="161">
        <v>4251</v>
      </c>
      <c r="G149" s="161">
        <v>3130</v>
      </c>
      <c r="H149" s="161">
        <v>2852</v>
      </c>
      <c r="J149" s="162"/>
      <c r="K149" s="162"/>
    </row>
    <row r="150" spans="1:11" s="59" customFormat="1" x14ac:dyDescent="0.25">
      <c r="A150" s="55" t="s">
        <v>152</v>
      </c>
      <c r="B150" s="57">
        <v>1770.35</v>
      </c>
      <c r="C150" s="57">
        <v>1773.36</v>
      </c>
      <c r="D150" s="55" t="s">
        <v>160</v>
      </c>
      <c r="E150" s="60">
        <v>45309</v>
      </c>
      <c r="F150" s="161">
        <v>4322</v>
      </c>
      <c r="G150" s="161">
        <v>3125</v>
      </c>
      <c r="H150" s="161">
        <v>2851</v>
      </c>
      <c r="J150" s="162"/>
      <c r="K150" s="162"/>
    </row>
    <row r="151" spans="1:11" s="59" customFormat="1" x14ac:dyDescent="0.25">
      <c r="A151" s="55" t="s">
        <v>125</v>
      </c>
      <c r="B151" s="57">
        <v>660.43</v>
      </c>
      <c r="C151" s="57">
        <v>661.55</v>
      </c>
      <c r="D151" s="55" t="s">
        <v>160</v>
      </c>
      <c r="E151" s="60">
        <v>45309</v>
      </c>
      <c r="F151" s="161">
        <v>4199</v>
      </c>
      <c r="G151" s="161">
        <v>2791</v>
      </c>
      <c r="H151" s="161">
        <v>2557</v>
      </c>
      <c r="J151" s="162"/>
      <c r="K151" s="162"/>
    </row>
    <row r="152" spans="1:11" s="59" customFormat="1" x14ac:dyDescent="0.25">
      <c r="A152" s="55" t="s">
        <v>128</v>
      </c>
      <c r="B152" s="57">
        <v>299.51</v>
      </c>
      <c r="C152" s="57">
        <v>300.02</v>
      </c>
      <c r="D152" s="55" t="s">
        <v>160</v>
      </c>
      <c r="E152" s="60">
        <v>45309</v>
      </c>
      <c r="F152" s="161">
        <v>4111</v>
      </c>
      <c r="G152" s="161">
        <v>4167</v>
      </c>
      <c r="H152" s="161">
        <v>3921</v>
      </c>
      <c r="J152" s="162"/>
      <c r="K152" s="162"/>
    </row>
    <row r="153" spans="1:11" s="59" customFormat="1" x14ac:dyDescent="0.25">
      <c r="A153" s="55" t="s">
        <v>128</v>
      </c>
      <c r="B153" s="57">
        <v>478.95</v>
      </c>
      <c r="C153" s="57">
        <v>479.76</v>
      </c>
      <c r="D153" s="55" t="s">
        <v>160</v>
      </c>
      <c r="E153" s="60">
        <v>45309</v>
      </c>
      <c r="F153" s="161">
        <v>4111</v>
      </c>
      <c r="G153" s="161">
        <v>4167</v>
      </c>
      <c r="H153" s="161">
        <v>3921</v>
      </c>
      <c r="J153" s="162"/>
      <c r="K153" s="162"/>
    </row>
    <row r="154" spans="1:11" s="59" customFormat="1" x14ac:dyDescent="0.25">
      <c r="A154" s="55" t="s">
        <v>138</v>
      </c>
      <c r="B154" s="57">
        <v>316.76</v>
      </c>
      <c r="C154" s="57">
        <v>316.76</v>
      </c>
      <c r="D154" s="55" t="s">
        <v>161</v>
      </c>
      <c r="E154" s="60">
        <v>45309</v>
      </c>
      <c r="F154" s="161">
        <v>3889</v>
      </c>
      <c r="G154" s="161">
        <v>4194</v>
      </c>
      <c r="H154" s="161">
        <v>3851</v>
      </c>
      <c r="J154" s="162"/>
      <c r="K154" s="162"/>
    </row>
    <row r="155" spans="1:11" s="59" customFormat="1" x14ac:dyDescent="0.25">
      <c r="A155" s="55" t="s">
        <v>140</v>
      </c>
      <c r="B155" s="57">
        <v>3943.45</v>
      </c>
      <c r="C155" s="57">
        <v>3726.3</v>
      </c>
      <c r="D155" s="55">
        <v>141000162</v>
      </c>
      <c r="E155" s="60">
        <v>45310</v>
      </c>
      <c r="F155" s="161">
        <v>3330</v>
      </c>
      <c r="G155" s="161">
        <v>2948</v>
      </c>
      <c r="H155" s="161">
        <v>2676</v>
      </c>
      <c r="J155" s="162"/>
      <c r="K155" s="162"/>
    </row>
    <row r="156" spans="1:11" s="59" customFormat="1" x14ac:dyDescent="0.25">
      <c r="A156" s="55" t="s">
        <v>129</v>
      </c>
      <c r="B156" s="57">
        <v>4213.09</v>
      </c>
      <c r="C156" s="57">
        <v>4336.55</v>
      </c>
      <c r="D156" s="55">
        <v>161001591</v>
      </c>
      <c r="E156" s="60">
        <v>45310</v>
      </c>
      <c r="F156" s="161">
        <v>4651</v>
      </c>
      <c r="G156" s="161">
        <v>3066</v>
      </c>
      <c r="H156" s="161">
        <v>2749</v>
      </c>
      <c r="J156" s="162"/>
      <c r="K156" s="162"/>
    </row>
    <row r="157" spans="1:11" s="59" customFormat="1" x14ac:dyDescent="0.25">
      <c r="A157" s="55" t="s">
        <v>129</v>
      </c>
      <c r="B157" s="57">
        <v>4106.25</v>
      </c>
      <c r="C157" s="57">
        <v>4096.12</v>
      </c>
      <c r="D157" s="55">
        <v>161001592</v>
      </c>
      <c r="E157" s="60">
        <v>45310</v>
      </c>
      <c r="F157" s="161">
        <v>4651</v>
      </c>
      <c r="G157" s="161">
        <v>1991</v>
      </c>
      <c r="H157" s="161">
        <v>1764</v>
      </c>
      <c r="J157" s="162"/>
      <c r="K157" s="162"/>
    </row>
    <row r="158" spans="1:11" s="59" customFormat="1" x14ac:dyDescent="0.25">
      <c r="A158" s="55" t="s">
        <v>135</v>
      </c>
      <c r="B158" s="57">
        <v>3922.25</v>
      </c>
      <c r="C158" s="57">
        <v>3810.65</v>
      </c>
      <c r="D158" s="55">
        <v>161002334</v>
      </c>
      <c r="E158" s="60">
        <v>45310</v>
      </c>
      <c r="F158" s="161">
        <v>2973</v>
      </c>
      <c r="G158" s="161">
        <v>2563</v>
      </c>
      <c r="H158" s="161">
        <v>2324</v>
      </c>
      <c r="J158" s="162"/>
      <c r="K158" s="162"/>
    </row>
    <row r="159" spans="1:11" s="59" customFormat="1" x14ac:dyDescent="0.25">
      <c r="A159" s="55" t="s">
        <v>119</v>
      </c>
      <c r="B159" s="57">
        <v>4047.05</v>
      </c>
      <c r="C159" s="57">
        <v>4070.35</v>
      </c>
      <c r="D159" s="55">
        <v>161004828</v>
      </c>
      <c r="E159" s="60">
        <v>45310</v>
      </c>
      <c r="F159" s="161">
        <v>3129</v>
      </c>
      <c r="G159" s="161">
        <v>2476</v>
      </c>
      <c r="H159" s="161">
        <v>2223</v>
      </c>
      <c r="J159" s="162"/>
      <c r="K159" s="162"/>
    </row>
    <row r="160" spans="1:11" s="59" customFormat="1" x14ac:dyDescent="0.25">
      <c r="A160" s="55" t="s">
        <v>122</v>
      </c>
      <c r="B160" s="57">
        <v>4064.99</v>
      </c>
      <c r="C160" s="57">
        <v>3961.25</v>
      </c>
      <c r="D160" s="55">
        <v>161011709</v>
      </c>
      <c r="E160" s="60">
        <v>45310</v>
      </c>
      <c r="F160" s="161">
        <v>4253</v>
      </c>
      <c r="G160" s="161">
        <v>2664</v>
      </c>
      <c r="H160" s="161">
        <v>2358</v>
      </c>
      <c r="J160" s="162"/>
      <c r="K160" s="162"/>
    </row>
    <row r="161" spans="1:11" s="59" customFormat="1" x14ac:dyDescent="0.25">
      <c r="A161" s="55" t="s">
        <v>181</v>
      </c>
      <c r="B161" s="57">
        <v>3310.65</v>
      </c>
      <c r="C161" s="57">
        <v>3310.65</v>
      </c>
      <c r="D161" s="55">
        <v>162000007</v>
      </c>
      <c r="E161" s="60">
        <v>45310</v>
      </c>
      <c r="F161" s="161">
        <v>3821</v>
      </c>
      <c r="G161" s="161">
        <v>3199</v>
      </c>
      <c r="H161" s="161">
        <v>2905</v>
      </c>
      <c r="J161" s="162"/>
      <c r="K161" s="162"/>
    </row>
    <row r="162" spans="1:11" s="59" customFormat="1" x14ac:dyDescent="0.25">
      <c r="A162" s="55" t="s">
        <v>123</v>
      </c>
      <c r="B162" s="57">
        <v>2511.1799999999998</v>
      </c>
      <c r="C162" s="57">
        <v>2511.1799999999998</v>
      </c>
      <c r="D162" s="55" t="s">
        <v>179</v>
      </c>
      <c r="E162" s="60">
        <v>45310</v>
      </c>
      <c r="F162" s="161">
        <v>4324</v>
      </c>
      <c r="G162" s="161">
        <v>3070</v>
      </c>
      <c r="H162" s="161">
        <v>2812</v>
      </c>
      <c r="J162" s="162"/>
      <c r="K162" s="162"/>
    </row>
    <row r="163" spans="1:11" s="59" customFormat="1" x14ac:dyDescent="0.25">
      <c r="A163" s="55" t="s">
        <v>152</v>
      </c>
      <c r="B163" s="57">
        <v>1704.54</v>
      </c>
      <c r="C163" s="57">
        <v>1707.44</v>
      </c>
      <c r="D163" s="55" t="s">
        <v>160</v>
      </c>
      <c r="E163" s="60">
        <v>45310</v>
      </c>
      <c r="F163" s="161">
        <v>4322</v>
      </c>
      <c r="G163" s="161">
        <v>2904</v>
      </c>
      <c r="H163" s="161">
        <v>2677</v>
      </c>
      <c r="J163" s="162"/>
      <c r="K163" s="162"/>
    </row>
    <row r="164" spans="1:11" s="59" customFormat="1" x14ac:dyDescent="0.25">
      <c r="A164" s="55" t="s">
        <v>125</v>
      </c>
      <c r="B164" s="57">
        <v>598.84</v>
      </c>
      <c r="C164" s="57">
        <v>599.86</v>
      </c>
      <c r="D164" s="55" t="s">
        <v>160</v>
      </c>
      <c r="E164" s="60">
        <v>45310</v>
      </c>
      <c r="F164" s="161">
        <v>4199</v>
      </c>
      <c r="G164" s="161">
        <v>3492</v>
      </c>
      <c r="H164" s="161">
        <v>3218</v>
      </c>
      <c r="J164" s="162"/>
      <c r="K164" s="162"/>
    </row>
    <row r="165" spans="1:11" s="59" customFormat="1" x14ac:dyDescent="0.25">
      <c r="A165" s="55" t="s">
        <v>128</v>
      </c>
      <c r="B165" s="57">
        <v>484.12</v>
      </c>
      <c r="C165" s="57">
        <v>484.94</v>
      </c>
      <c r="D165" s="55" t="s">
        <v>160</v>
      </c>
      <c r="E165" s="60">
        <v>45310</v>
      </c>
      <c r="F165" s="161">
        <v>4113</v>
      </c>
      <c r="G165" s="161">
        <v>3268</v>
      </c>
      <c r="H165" s="161">
        <v>3022</v>
      </c>
      <c r="J165" s="162"/>
      <c r="K165" s="162"/>
    </row>
    <row r="166" spans="1:11" s="59" customFormat="1" x14ac:dyDescent="0.25">
      <c r="A166" s="55" t="s">
        <v>128</v>
      </c>
      <c r="B166" s="57">
        <v>441.07</v>
      </c>
      <c r="C166" s="57">
        <v>441.82</v>
      </c>
      <c r="D166" s="55" t="s">
        <v>160</v>
      </c>
      <c r="E166" s="60">
        <v>45310</v>
      </c>
      <c r="F166" s="161">
        <v>4113</v>
      </c>
      <c r="G166" s="161">
        <v>3268</v>
      </c>
      <c r="H166" s="161">
        <v>3022</v>
      </c>
      <c r="J166" s="162"/>
      <c r="K166" s="162"/>
    </row>
    <row r="167" spans="1:11" s="59" customFormat="1" x14ac:dyDescent="0.25">
      <c r="A167" s="55" t="s">
        <v>138</v>
      </c>
      <c r="B167" s="57">
        <v>258.88</v>
      </c>
      <c r="C167" s="57">
        <v>258.88</v>
      </c>
      <c r="D167" s="55" t="s">
        <v>161</v>
      </c>
      <c r="E167" s="60">
        <v>45310</v>
      </c>
      <c r="F167" s="161">
        <v>3889</v>
      </c>
      <c r="G167" s="161">
        <v>3515</v>
      </c>
      <c r="H167" s="161">
        <v>3195</v>
      </c>
      <c r="J167" s="162"/>
      <c r="K167" s="162"/>
    </row>
    <row r="168" spans="1:11" s="59" customFormat="1" x14ac:dyDescent="0.25">
      <c r="A168" s="55" t="s">
        <v>129</v>
      </c>
      <c r="B168" s="57">
        <v>4130.63</v>
      </c>
      <c r="C168" s="57">
        <v>4069.65</v>
      </c>
      <c r="D168" s="55">
        <v>161001593</v>
      </c>
      <c r="E168" s="60">
        <v>45311</v>
      </c>
      <c r="F168" s="161">
        <v>4687</v>
      </c>
      <c r="G168" s="161">
        <v>2135</v>
      </c>
      <c r="H168" s="161">
        <v>1879</v>
      </c>
      <c r="J168" s="162"/>
      <c r="K168" s="162"/>
    </row>
    <row r="169" spans="1:11" s="59" customFormat="1" x14ac:dyDescent="0.25">
      <c r="A169" s="55" t="s">
        <v>122</v>
      </c>
      <c r="B169" s="57">
        <v>4033.69</v>
      </c>
      <c r="C169" s="57">
        <v>3955</v>
      </c>
      <c r="D169" s="55">
        <v>161011713</v>
      </c>
      <c r="E169" s="60">
        <v>45311</v>
      </c>
      <c r="F169" s="161">
        <v>4253</v>
      </c>
      <c r="G169" s="161">
        <v>2663</v>
      </c>
      <c r="H169" s="161">
        <v>2362</v>
      </c>
      <c r="J169" s="162"/>
      <c r="K169" s="162"/>
    </row>
    <row r="170" spans="1:11" s="59" customFormat="1" x14ac:dyDescent="0.25">
      <c r="A170" s="55" t="s">
        <v>181</v>
      </c>
      <c r="B170" s="57">
        <v>3329.55</v>
      </c>
      <c r="C170" s="57">
        <v>3329.55</v>
      </c>
      <c r="D170" s="55">
        <v>162000009</v>
      </c>
      <c r="E170" s="60">
        <v>45311</v>
      </c>
      <c r="F170" s="161">
        <v>3849</v>
      </c>
      <c r="G170" s="161">
        <v>3603</v>
      </c>
      <c r="H170" s="161">
        <v>3260</v>
      </c>
      <c r="J170" s="162"/>
      <c r="K170" s="162"/>
    </row>
    <row r="171" spans="1:11" s="59" customFormat="1" x14ac:dyDescent="0.25">
      <c r="A171" s="55" t="s">
        <v>123</v>
      </c>
      <c r="B171" s="57">
        <v>545.21</v>
      </c>
      <c r="C171" s="57">
        <v>545.21</v>
      </c>
      <c r="D171" s="55" t="s">
        <v>179</v>
      </c>
      <c r="E171" s="60">
        <v>45311</v>
      </c>
      <c r="F171" s="161">
        <v>4293</v>
      </c>
      <c r="G171" s="161">
        <v>2187</v>
      </c>
      <c r="H171" s="161">
        <v>1964</v>
      </c>
      <c r="J171" s="162"/>
      <c r="K171" s="162"/>
    </row>
    <row r="172" spans="1:11" s="59" customFormat="1" x14ac:dyDescent="0.25">
      <c r="A172" s="55" t="s">
        <v>152</v>
      </c>
      <c r="B172" s="57">
        <v>1708.1</v>
      </c>
      <c r="C172" s="57">
        <v>1711</v>
      </c>
      <c r="D172" s="55" t="s">
        <v>160</v>
      </c>
      <c r="E172" s="60">
        <v>45311</v>
      </c>
      <c r="F172" s="161">
        <v>4322</v>
      </c>
      <c r="G172" s="161">
        <v>2808</v>
      </c>
      <c r="H172" s="161">
        <v>2518</v>
      </c>
      <c r="J172" s="162"/>
      <c r="K172" s="162"/>
    </row>
    <row r="173" spans="1:11" s="59" customFormat="1" x14ac:dyDescent="0.25">
      <c r="A173" s="55" t="s">
        <v>125</v>
      </c>
      <c r="B173" s="57">
        <v>574.83000000000004</v>
      </c>
      <c r="C173" s="57">
        <v>575.80999999999995</v>
      </c>
      <c r="D173" s="55" t="s">
        <v>160</v>
      </c>
      <c r="E173" s="60">
        <v>45311</v>
      </c>
      <c r="F173" s="161">
        <v>4199</v>
      </c>
      <c r="G173" s="161">
        <v>3308</v>
      </c>
      <c r="H173" s="161">
        <v>3051</v>
      </c>
      <c r="J173" s="162"/>
      <c r="K173" s="162"/>
    </row>
    <row r="174" spans="1:11" s="59" customFormat="1" x14ac:dyDescent="0.25">
      <c r="A174" s="55" t="s">
        <v>128</v>
      </c>
      <c r="B174" s="57">
        <v>531.9</v>
      </c>
      <c r="C174" s="57">
        <v>532.79999999999995</v>
      </c>
      <c r="D174" s="55" t="s">
        <v>160</v>
      </c>
      <c r="E174" s="60">
        <v>45311</v>
      </c>
      <c r="F174" s="161">
        <v>4111</v>
      </c>
      <c r="G174" s="161">
        <v>3366</v>
      </c>
      <c r="H174" s="161">
        <v>3114</v>
      </c>
      <c r="J174" s="162"/>
      <c r="K174" s="162"/>
    </row>
    <row r="175" spans="1:11" s="59" customFormat="1" x14ac:dyDescent="0.25">
      <c r="A175" s="55" t="s">
        <v>128</v>
      </c>
      <c r="B175" s="57">
        <v>397.77</v>
      </c>
      <c r="C175" s="57">
        <v>398.45</v>
      </c>
      <c r="D175" s="55" t="s">
        <v>160</v>
      </c>
      <c r="E175" s="60">
        <v>45311</v>
      </c>
      <c r="F175" s="161">
        <v>4111</v>
      </c>
      <c r="G175" s="161">
        <v>3366</v>
      </c>
      <c r="H175" s="161">
        <v>3114</v>
      </c>
      <c r="J175" s="162"/>
      <c r="K175" s="162"/>
    </row>
    <row r="176" spans="1:11" s="59" customFormat="1" x14ac:dyDescent="0.25">
      <c r="A176" s="55" t="s">
        <v>138</v>
      </c>
      <c r="B176" s="57">
        <v>82.9</v>
      </c>
      <c r="C176" s="57">
        <v>82.9</v>
      </c>
      <c r="D176" s="55" t="s">
        <v>161</v>
      </c>
      <c r="E176" s="60">
        <v>45311</v>
      </c>
      <c r="F176" s="161">
        <v>3889</v>
      </c>
      <c r="G176" s="161">
        <v>3454</v>
      </c>
      <c r="H176" s="161">
        <v>3178</v>
      </c>
      <c r="J176" s="162"/>
      <c r="K176" s="162"/>
    </row>
    <row r="177" spans="1:11" s="59" customFormat="1" x14ac:dyDescent="0.25">
      <c r="A177" s="55" t="s">
        <v>117</v>
      </c>
      <c r="B177" s="57">
        <v>3543.13</v>
      </c>
      <c r="C177" s="57">
        <v>3389.9</v>
      </c>
      <c r="D177" s="55">
        <v>141000121</v>
      </c>
      <c r="E177" s="60">
        <v>45312</v>
      </c>
      <c r="F177" s="161">
        <v>3863</v>
      </c>
      <c r="G177" s="161">
        <v>3628</v>
      </c>
      <c r="H177" s="161">
        <v>3266</v>
      </c>
      <c r="J177" s="162"/>
      <c r="K177" s="162"/>
    </row>
    <row r="178" spans="1:11" s="59" customFormat="1" x14ac:dyDescent="0.25">
      <c r="A178" s="55" t="s">
        <v>134</v>
      </c>
      <c r="B178" s="57">
        <v>4080.6</v>
      </c>
      <c r="C178" s="57">
        <v>4021.2</v>
      </c>
      <c r="D178" s="55">
        <v>161001518</v>
      </c>
      <c r="E178" s="60">
        <v>45312</v>
      </c>
      <c r="F178" s="161">
        <v>4518</v>
      </c>
      <c r="G178" s="161">
        <v>3562</v>
      </c>
      <c r="H178" s="161">
        <v>3115</v>
      </c>
      <c r="J178" s="162"/>
      <c r="K178" s="162"/>
    </row>
    <row r="179" spans="1:11" s="59" customFormat="1" x14ac:dyDescent="0.25">
      <c r="A179" s="55" t="s">
        <v>129</v>
      </c>
      <c r="B179" s="57">
        <v>4117.92</v>
      </c>
      <c r="C179" s="57">
        <v>4149.78</v>
      </c>
      <c r="D179" s="55">
        <v>161001594</v>
      </c>
      <c r="E179" s="60">
        <v>45312</v>
      </c>
      <c r="F179" s="161">
        <v>4651</v>
      </c>
      <c r="G179" s="161">
        <v>2667</v>
      </c>
      <c r="H179" s="161">
        <v>2366</v>
      </c>
      <c r="J179" s="162"/>
      <c r="K179" s="162"/>
    </row>
    <row r="180" spans="1:11" s="59" customFormat="1" x14ac:dyDescent="0.25">
      <c r="A180" s="55" t="s">
        <v>123</v>
      </c>
      <c r="B180" s="57">
        <v>293.93</v>
      </c>
      <c r="C180" s="57">
        <v>293.93</v>
      </c>
      <c r="D180" s="55" t="s">
        <v>179</v>
      </c>
      <c r="E180" s="60">
        <v>45312</v>
      </c>
      <c r="F180" s="161">
        <v>4344</v>
      </c>
      <c r="G180" s="161">
        <v>2767</v>
      </c>
      <c r="H180" s="161">
        <v>2516</v>
      </c>
      <c r="J180" s="162"/>
      <c r="K180" s="162"/>
    </row>
    <row r="181" spans="1:11" s="59" customFormat="1" x14ac:dyDescent="0.25">
      <c r="A181" s="55" t="s">
        <v>152</v>
      </c>
      <c r="B181" s="57">
        <v>1572.92</v>
      </c>
      <c r="C181" s="57">
        <v>1575.59</v>
      </c>
      <c r="D181" s="55" t="s">
        <v>160</v>
      </c>
      <c r="E181" s="60">
        <v>45312</v>
      </c>
      <c r="F181" s="161">
        <v>4322</v>
      </c>
      <c r="G181" s="161">
        <v>2954</v>
      </c>
      <c r="H181" s="161">
        <v>2673</v>
      </c>
      <c r="J181" s="162"/>
      <c r="K181" s="162"/>
    </row>
    <row r="182" spans="1:11" s="59" customFormat="1" x14ac:dyDescent="0.25">
      <c r="A182" s="55" t="s">
        <v>125</v>
      </c>
      <c r="B182" s="57">
        <v>595.48</v>
      </c>
      <c r="C182" s="57">
        <v>596.49</v>
      </c>
      <c r="D182" s="55" t="s">
        <v>160</v>
      </c>
      <c r="E182" s="60">
        <v>45312</v>
      </c>
      <c r="F182" s="161">
        <v>4199</v>
      </c>
      <c r="G182" s="161">
        <v>2187</v>
      </c>
      <c r="H182" s="161">
        <v>1968</v>
      </c>
      <c r="J182" s="162"/>
      <c r="K182" s="162"/>
    </row>
    <row r="183" spans="1:11" s="59" customFormat="1" x14ac:dyDescent="0.25">
      <c r="A183" s="55" t="s">
        <v>128</v>
      </c>
      <c r="B183" s="57">
        <v>439.07</v>
      </c>
      <c r="C183" s="57">
        <v>439.82</v>
      </c>
      <c r="D183" s="55" t="s">
        <v>160</v>
      </c>
      <c r="E183" s="60">
        <v>45312</v>
      </c>
      <c r="F183" s="161">
        <v>4112</v>
      </c>
      <c r="G183" s="161">
        <v>3751</v>
      </c>
      <c r="H183" s="161">
        <v>3528</v>
      </c>
      <c r="J183" s="162"/>
      <c r="K183" s="162"/>
    </row>
    <row r="184" spans="1:11" s="59" customFormat="1" x14ac:dyDescent="0.25">
      <c r="A184" s="55" t="s">
        <v>128</v>
      </c>
      <c r="B184" s="57">
        <v>746.1</v>
      </c>
      <c r="C184" s="57">
        <v>747.37</v>
      </c>
      <c r="D184" s="55" t="s">
        <v>160</v>
      </c>
      <c r="E184" s="60">
        <v>45312</v>
      </c>
      <c r="F184" s="161">
        <v>4112</v>
      </c>
      <c r="G184" s="161">
        <v>3751</v>
      </c>
      <c r="H184" s="161">
        <v>3528</v>
      </c>
      <c r="J184" s="162"/>
      <c r="K184" s="162"/>
    </row>
    <row r="185" spans="1:11" s="59" customFormat="1" x14ac:dyDescent="0.25">
      <c r="A185" s="55" t="s">
        <v>129</v>
      </c>
      <c r="B185" s="57">
        <v>4180.24</v>
      </c>
      <c r="C185" s="57">
        <v>4270.8</v>
      </c>
      <c r="D185" s="55">
        <v>161001595</v>
      </c>
      <c r="E185" s="60">
        <v>45313</v>
      </c>
      <c r="F185" s="161">
        <v>4651</v>
      </c>
      <c r="G185" s="161">
        <v>3161</v>
      </c>
      <c r="H185" s="161">
        <v>2810</v>
      </c>
      <c r="J185" s="162"/>
      <c r="K185" s="162"/>
    </row>
    <row r="186" spans="1:11" s="59" customFormat="1" x14ac:dyDescent="0.25">
      <c r="A186" s="55" t="s">
        <v>122</v>
      </c>
      <c r="B186" s="57">
        <v>3975.53</v>
      </c>
      <c r="C186" s="57">
        <v>3913.05</v>
      </c>
      <c r="D186" s="55">
        <v>161011718</v>
      </c>
      <c r="E186" s="60">
        <v>45313</v>
      </c>
      <c r="F186" s="161">
        <v>4253</v>
      </c>
      <c r="G186" s="161">
        <v>3276</v>
      </c>
      <c r="H186" s="161">
        <v>2881</v>
      </c>
      <c r="J186" s="162"/>
      <c r="K186" s="162"/>
    </row>
    <row r="187" spans="1:11" s="59" customFormat="1" x14ac:dyDescent="0.25">
      <c r="A187" s="55" t="s">
        <v>122</v>
      </c>
      <c r="B187" s="57">
        <v>4029.18</v>
      </c>
      <c r="C187" s="57">
        <v>3971.15</v>
      </c>
      <c r="D187" s="55">
        <v>161011719</v>
      </c>
      <c r="E187" s="60">
        <v>45313</v>
      </c>
      <c r="F187" s="161">
        <v>4253</v>
      </c>
      <c r="G187" s="161">
        <v>2521</v>
      </c>
      <c r="H187" s="161">
        <v>2208</v>
      </c>
      <c r="J187" s="162"/>
      <c r="K187" s="162"/>
    </row>
    <row r="188" spans="1:11" s="59" customFormat="1" x14ac:dyDescent="0.25">
      <c r="A188" s="55" t="s">
        <v>130</v>
      </c>
      <c r="B188" s="57">
        <v>3593.71</v>
      </c>
      <c r="C188" s="57">
        <v>3486.35</v>
      </c>
      <c r="D188" s="55">
        <v>162007153</v>
      </c>
      <c r="E188" s="60">
        <v>45313</v>
      </c>
      <c r="F188" s="161">
        <v>3872</v>
      </c>
      <c r="G188" s="161">
        <v>3250</v>
      </c>
      <c r="H188" s="161">
        <v>2946</v>
      </c>
      <c r="J188" s="162"/>
      <c r="K188" s="162"/>
    </row>
    <row r="189" spans="1:11" s="59" customFormat="1" x14ac:dyDescent="0.25">
      <c r="A189" s="55" t="s">
        <v>123</v>
      </c>
      <c r="B189" s="57">
        <v>2852.96</v>
      </c>
      <c r="C189" s="57">
        <v>2852.96</v>
      </c>
      <c r="D189" s="55" t="s">
        <v>179</v>
      </c>
      <c r="E189" s="60">
        <v>45313</v>
      </c>
      <c r="F189" s="161">
        <v>4323</v>
      </c>
      <c r="G189" s="161">
        <v>3269</v>
      </c>
      <c r="H189" s="161">
        <v>2928</v>
      </c>
      <c r="J189" s="162"/>
      <c r="K189" s="162"/>
    </row>
    <row r="190" spans="1:11" s="59" customFormat="1" x14ac:dyDescent="0.25">
      <c r="A190" s="55" t="s">
        <v>152</v>
      </c>
      <c r="B190" s="57">
        <v>1413.38</v>
      </c>
      <c r="C190" s="57">
        <v>1415.78</v>
      </c>
      <c r="D190" s="55" t="s">
        <v>160</v>
      </c>
      <c r="E190" s="60">
        <v>45313</v>
      </c>
      <c r="F190" s="161">
        <v>4322</v>
      </c>
      <c r="G190" s="161">
        <v>3345</v>
      </c>
      <c r="H190" s="161">
        <v>3022</v>
      </c>
      <c r="J190" s="162"/>
      <c r="K190" s="162"/>
    </row>
    <row r="191" spans="1:11" s="59" customFormat="1" x14ac:dyDescent="0.25">
      <c r="A191" s="55" t="s">
        <v>125</v>
      </c>
      <c r="B191" s="57">
        <v>388.95</v>
      </c>
      <c r="C191" s="57">
        <v>389.61</v>
      </c>
      <c r="D191" s="55" t="s">
        <v>160</v>
      </c>
      <c r="E191" s="60">
        <v>45313</v>
      </c>
      <c r="F191" s="161">
        <v>4199</v>
      </c>
      <c r="G191" s="161">
        <v>4144</v>
      </c>
      <c r="H191" s="161">
        <v>3883</v>
      </c>
      <c r="J191" s="162"/>
      <c r="K191" s="162"/>
    </row>
    <row r="192" spans="1:11" s="59" customFormat="1" x14ac:dyDescent="0.25">
      <c r="A192" s="55" t="s">
        <v>128</v>
      </c>
      <c r="B192" s="57">
        <v>625.83000000000004</v>
      </c>
      <c r="C192" s="57">
        <v>626.89</v>
      </c>
      <c r="D192" s="55" t="s">
        <v>160</v>
      </c>
      <c r="E192" s="60">
        <v>45313</v>
      </c>
      <c r="F192" s="161">
        <v>4113</v>
      </c>
      <c r="G192" s="161">
        <v>3527</v>
      </c>
      <c r="H192" s="161">
        <v>3244</v>
      </c>
      <c r="J192" s="162"/>
      <c r="K192" s="162"/>
    </row>
    <row r="193" spans="1:11" s="59" customFormat="1" x14ac:dyDescent="0.25">
      <c r="A193" s="55" t="s">
        <v>128</v>
      </c>
      <c r="B193" s="57">
        <v>615.91999999999996</v>
      </c>
      <c r="C193" s="57">
        <v>616.97</v>
      </c>
      <c r="D193" s="55" t="s">
        <v>160</v>
      </c>
      <c r="E193" s="60">
        <v>45313</v>
      </c>
      <c r="F193" s="161">
        <v>4113</v>
      </c>
      <c r="G193" s="161">
        <v>3527</v>
      </c>
      <c r="H193" s="161">
        <v>3244</v>
      </c>
      <c r="J193" s="162"/>
      <c r="K193" s="162"/>
    </row>
    <row r="194" spans="1:11" s="59" customFormat="1" x14ac:dyDescent="0.25">
      <c r="A194" s="55" t="s">
        <v>129</v>
      </c>
      <c r="B194" s="57">
        <v>3920.69</v>
      </c>
      <c r="C194" s="57">
        <v>3853.6</v>
      </c>
      <c r="D194" s="55">
        <v>141000083</v>
      </c>
      <c r="E194" s="60">
        <v>45314</v>
      </c>
      <c r="F194" s="161">
        <v>4651</v>
      </c>
      <c r="G194" s="161">
        <v>2147</v>
      </c>
      <c r="H194" s="161">
        <v>1888</v>
      </c>
      <c r="J194" s="162"/>
      <c r="K194" s="162"/>
    </row>
    <row r="195" spans="1:11" s="59" customFormat="1" x14ac:dyDescent="0.25">
      <c r="A195" s="55" t="s">
        <v>129</v>
      </c>
      <c r="B195" s="57">
        <v>4065.75</v>
      </c>
      <c r="C195" s="57">
        <v>4002.15</v>
      </c>
      <c r="D195" s="55">
        <v>161001596</v>
      </c>
      <c r="E195" s="60">
        <v>45314</v>
      </c>
      <c r="F195" s="161">
        <v>4651</v>
      </c>
      <c r="G195" s="161">
        <v>3276</v>
      </c>
      <c r="H195" s="161">
        <v>2942</v>
      </c>
      <c r="J195" s="162"/>
      <c r="K195" s="162"/>
    </row>
    <row r="196" spans="1:11" s="59" customFormat="1" x14ac:dyDescent="0.25">
      <c r="A196" s="55" t="s">
        <v>140</v>
      </c>
      <c r="B196" s="57">
        <v>3773.2</v>
      </c>
      <c r="C196" s="57">
        <v>3418.2</v>
      </c>
      <c r="D196" s="55">
        <v>161002334</v>
      </c>
      <c r="E196" s="60">
        <v>45314</v>
      </c>
      <c r="F196" s="161">
        <v>3330</v>
      </c>
      <c r="G196" s="161">
        <v>3286</v>
      </c>
      <c r="H196" s="161">
        <v>2938</v>
      </c>
      <c r="J196" s="162"/>
      <c r="K196" s="162"/>
    </row>
    <row r="197" spans="1:11" s="59" customFormat="1" x14ac:dyDescent="0.25">
      <c r="A197" s="55" t="s">
        <v>137</v>
      </c>
      <c r="B197" s="57">
        <v>3992.23</v>
      </c>
      <c r="C197" s="57">
        <v>3987.47</v>
      </c>
      <c r="D197" s="55">
        <v>161002815</v>
      </c>
      <c r="E197" s="60">
        <v>45314</v>
      </c>
      <c r="F197" s="161">
        <v>3717</v>
      </c>
      <c r="G197" s="161">
        <v>2896</v>
      </c>
      <c r="H197" s="161">
        <v>2564</v>
      </c>
      <c r="J197" s="162"/>
      <c r="K197" s="162"/>
    </row>
    <row r="198" spans="1:11" s="59" customFormat="1" x14ac:dyDescent="0.25">
      <c r="A198" s="55" t="s">
        <v>130</v>
      </c>
      <c r="B198" s="57">
        <v>4102.75</v>
      </c>
      <c r="C198" s="57">
        <v>4076.65</v>
      </c>
      <c r="D198" s="55">
        <v>162007161</v>
      </c>
      <c r="E198" s="60">
        <v>45314</v>
      </c>
      <c r="F198" s="161">
        <v>3808</v>
      </c>
      <c r="G198" s="161">
        <v>3395</v>
      </c>
      <c r="H198" s="161">
        <v>3147</v>
      </c>
      <c r="J198" s="162"/>
      <c r="K198" s="162"/>
    </row>
    <row r="199" spans="1:11" s="59" customFormat="1" x14ac:dyDescent="0.25">
      <c r="A199" s="55" t="s">
        <v>123</v>
      </c>
      <c r="B199" s="57">
        <v>1621.83</v>
      </c>
      <c r="C199" s="57">
        <v>1621.83</v>
      </c>
      <c r="D199" s="55" t="s">
        <v>179</v>
      </c>
      <c r="E199" s="60">
        <v>45314</v>
      </c>
      <c r="F199" s="161">
        <v>4339</v>
      </c>
      <c r="G199" s="161">
        <v>3235</v>
      </c>
      <c r="H199" s="161">
        <v>2977</v>
      </c>
      <c r="J199" s="162"/>
      <c r="K199" s="162"/>
    </row>
    <row r="200" spans="1:11" s="59" customFormat="1" x14ac:dyDescent="0.25">
      <c r="A200" s="55" t="s">
        <v>152</v>
      </c>
      <c r="B200" s="57">
        <v>1367.34</v>
      </c>
      <c r="C200" s="57">
        <v>1369.66</v>
      </c>
      <c r="D200" s="55" t="s">
        <v>160</v>
      </c>
      <c r="E200" s="60">
        <v>45314</v>
      </c>
      <c r="F200" s="161">
        <v>4322</v>
      </c>
      <c r="G200" s="161">
        <v>2810</v>
      </c>
      <c r="H200" s="161">
        <v>2570</v>
      </c>
      <c r="J200" s="162"/>
      <c r="K200" s="162"/>
    </row>
    <row r="201" spans="1:11" s="59" customFormat="1" x14ac:dyDescent="0.25">
      <c r="A201" s="55" t="s">
        <v>125</v>
      </c>
      <c r="B201" s="57">
        <v>510.62</v>
      </c>
      <c r="C201" s="57">
        <v>511.49</v>
      </c>
      <c r="D201" s="55" t="s">
        <v>160</v>
      </c>
      <c r="E201" s="60">
        <v>45314</v>
      </c>
      <c r="F201" s="161">
        <v>4199</v>
      </c>
      <c r="G201" s="161">
        <v>2175</v>
      </c>
      <c r="H201" s="161">
        <v>1945</v>
      </c>
      <c r="J201" s="162"/>
      <c r="K201" s="162"/>
    </row>
    <row r="202" spans="1:11" s="59" customFormat="1" x14ac:dyDescent="0.25">
      <c r="A202" s="55" t="s">
        <v>128</v>
      </c>
      <c r="B202" s="57">
        <v>728.05</v>
      </c>
      <c r="C202" s="57">
        <v>729.29</v>
      </c>
      <c r="D202" s="55" t="s">
        <v>160</v>
      </c>
      <c r="E202" s="60">
        <v>45314</v>
      </c>
      <c r="F202" s="161">
        <v>4113</v>
      </c>
      <c r="G202" s="161">
        <v>2920</v>
      </c>
      <c r="H202" s="161">
        <v>2706</v>
      </c>
      <c r="J202" s="162"/>
      <c r="K202" s="162"/>
    </row>
    <row r="203" spans="1:11" s="59" customFormat="1" x14ac:dyDescent="0.25">
      <c r="A203" s="55" t="s">
        <v>128</v>
      </c>
      <c r="B203" s="57">
        <v>595.59</v>
      </c>
      <c r="C203" s="57">
        <v>596.6</v>
      </c>
      <c r="D203" s="55" t="s">
        <v>160</v>
      </c>
      <c r="E203" s="60">
        <v>45314</v>
      </c>
      <c r="F203" s="161">
        <v>4113</v>
      </c>
      <c r="G203" s="161">
        <v>2920</v>
      </c>
      <c r="H203" s="161">
        <v>2706</v>
      </c>
      <c r="J203" s="162"/>
      <c r="K203" s="162"/>
    </row>
    <row r="204" spans="1:11" s="59" customFormat="1" x14ac:dyDescent="0.25">
      <c r="A204" s="55" t="s">
        <v>138</v>
      </c>
      <c r="B204" s="57">
        <v>512.5</v>
      </c>
      <c r="C204" s="57">
        <v>512.5</v>
      </c>
      <c r="D204" s="55" t="s">
        <v>161</v>
      </c>
      <c r="E204" s="60">
        <v>45314</v>
      </c>
      <c r="F204" s="161">
        <v>3889</v>
      </c>
      <c r="G204" s="161">
        <v>3186</v>
      </c>
      <c r="H204" s="161">
        <v>2752</v>
      </c>
      <c r="J204" s="162"/>
      <c r="K204" s="162"/>
    </row>
    <row r="205" spans="1:11" s="59" customFormat="1" x14ac:dyDescent="0.25">
      <c r="A205" s="55" t="s">
        <v>119</v>
      </c>
      <c r="B205" s="57">
        <v>3996.3</v>
      </c>
      <c r="C205" s="57">
        <v>4035.25</v>
      </c>
      <c r="D205" s="55">
        <v>161004835</v>
      </c>
      <c r="E205" s="60">
        <v>45315</v>
      </c>
      <c r="F205" s="161">
        <v>3976</v>
      </c>
      <c r="G205" s="161">
        <v>2853</v>
      </c>
      <c r="H205" s="161">
        <v>2602</v>
      </c>
      <c r="J205" s="162"/>
      <c r="K205" s="162"/>
    </row>
    <row r="206" spans="1:11" s="59" customFormat="1" x14ac:dyDescent="0.25">
      <c r="A206" s="55" t="s">
        <v>181</v>
      </c>
      <c r="B206" s="57">
        <v>3236.63</v>
      </c>
      <c r="C206" s="57">
        <v>3236.63</v>
      </c>
      <c r="D206" s="55">
        <v>162000013</v>
      </c>
      <c r="E206" s="60">
        <v>45315</v>
      </c>
      <c r="F206" s="161">
        <v>4299</v>
      </c>
      <c r="G206" s="161">
        <v>3694</v>
      </c>
      <c r="H206" s="161">
        <v>3368</v>
      </c>
      <c r="J206" s="162"/>
      <c r="K206" s="162"/>
    </row>
    <row r="207" spans="1:11" s="59" customFormat="1" x14ac:dyDescent="0.25">
      <c r="A207" s="55" t="s">
        <v>123</v>
      </c>
      <c r="B207" s="57">
        <v>2104.09</v>
      </c>
      <c r="C207" s="57">
        <v>2104.09</v>
      </c>
      <c r="D207" s="55" t="s">
        <v>179</v>
      </c>
      <c r="E207" s="60">
        <v>45315</v>
      </c>
      <c r="F207" s="161">
        <v>4320</v>
      </c>
      <c r="G207" s="161">
        <v>2843</v>
      </c>
      <c r="H207" s="161">
        <v>2573</v>
      </c>
      <c r="J207" s="162"/>
      <c r="K207" s="162"/>
    </row>
    <row r="208" spans="1:11" s="59" customFormat="1" x14ac:dyDescent="0.25">
      <c r="A208" s="55" t="s">
        <v>152</v>
      </c>
      <c r="B208" s="57">
        <v>1633.15</v>
      </c>
      <c r="C208" s="57">
        <v>1635.93</v>
      </c>
      <c r="D208" s="55" t="s">
        <v>160</v>
      </c>
      <c r="E208" s="60">
        <v>45315</v>
      </c>
      <c r="F208" s="161">
        <v>4322</v>
      </c>
      <c r="G208" s="161">
        <v>2513</v>
      </c>
      <c r="H208" s="161">
        <v>2232</v>
      </c>
      <c r="J208" s="162"/>
      <c r="K208" s="162"/>
    </row>
    <row r="209" spans="1:11" s="59" customFormat="1" x14ac:dyDescent="0.25">
      <c r="A209" s="55" t="s">
        <v>125</v>
      </c>
      <c r="B209" s="57">
        <v>752.63</v>
      </c>
      <c r="C209" s="57">
        <v>753.91</v>
      </c>
      <c r="D209" s="55" t="s">
        <v>160</v>
      </c>
      <c r="E209" s="60">
        <v>45315</v>
      </c>
      <c r="F209" s="161">
        <v>4199</v>
      </c>
      <c r="G209" s="161">
        <v>3416</v>
      </c>
      <c r="H209" s="161">
        <v>3143</v>
      </c>
      <c r="J209" s="162"/>
      <c r="K209" s="162"/>
    </row>
    <row r="210" spans="1:11" s="59" customFormat="1" x14ac:dyDescent="0.25">
      <c r="A210" s="55" t="s">
        <v>128</v>
      </c>
      <c r="B210" s="57">
        <v>815.15</v>
      </c>
      <c r="C210" s="57">
        <v>816.54</v>
      </c>
      <c r="D210" s="55" t="s">
        <v>160</v>
      </c>
      <c r="E210" s="60">
        <v>45315</v>
      </c>
      <c r="F210" s="161">
        <v>4111</v>
      </c>
      <c r="G210" s="161">
        <v>2239</v>
      </c>
      <c r="H210" s="161">
        <v>1990</v>
      </c>
      <c r="J210" s="162"/>
      <c r="K210" s="162"/>
    </row>
    <row r="211" spans="1:11" s="59" customFormat="1" x14ac:dyDescent="0.25">
      <c r="A211" s="55" t="s">
        <v>128</v>
      </c>
      <c r="B211" s="57">
        <v>668.27</v>
      </c>
      <c r="C211" s="57">
        <v>669.41</v>
      </c>
      <c r="D211" s="55" t="s">
        <v>160</v>
      </c>
      <c r="E211" s="60">
        <v>45315</v>
      </c>
      <c r="F211" s="161">
        <v>4111</v>
      </c>
      <c r="G211" s="161">
        <v>2239</v>
      </c>
      <c r="H211" s="161">
        <v>1990</v>
      </c>
      <c r="J211" s="162"/>
      <c r="K211" s="162"/>
    </row>
    <row r="212" spans="1:11" s="59" customFormat="1" x14ac:dyDescent="0.25">
      <c r="A212" s="55" t="s">
        <v>129</v>
      </c>
      <c r="B212" s="57">
        <v>4041.49</v>
      </c>
      <c r="C212" s="57">
        <v>3958.85</v>
      </c>
      <c r="D212" s="55">
        <v>161001597</v>
      </c>
      <c r="E212" s="60">
        <v>45316</v>
      </c>
      <c r="F212" s="161">
        <v>4651</v>
      </c>
      <c r="G212" s="161">
        <v>3024</v>
      </c>
      <c r="H212" s="161">
        <v>2727</v>
      </c>
      <c r="J212" s="162"/>
      <c r="K212" s="162"/>
    </row>
    <row r="213" spans="1:11" s="59" customFormat="1" x14ac:dyDescent="0.25">
      <c r="A213" s="55" t="s">
        <v>129</v>
      </c>
      <c r="B213" s="57">
        <v>4120.29</v>
      </c>
      <c r="C213" s="57">
        <v>4145.01</v>
      </c>
      <c r="D213" s="55">
        <v>161001598</v>
      </c>
      <c r="E213" s="60">
        <v>45316</v>
      </c>
      <c r="F213" s="161">
        <v>4651</v>
      </c>
      <c r="G213" s="161">
        <v>2561</v>
      </c>
      <c r="H213" s="161">
        <v>2257</v>
      </c>
      <c r="J213" s="162"/>
      <c r="K213" s="162"/>
    </row>
    <row r="214" spans="1:11" s="59" customFormat="1" x14ac:dyDescent="0.25">
      <c r="A214" s="55" t="s">
        <v>135</v>
      </c>
      <c r="B214" s="57">
        <v>3678.25</v>
      </c>
      <c r="C214" s="57">
        <v>3600.85</v>
      </c>
      <c r="D214" s="55">
        <v>161002338</v>
      </c>
      <c r="E214" s="60">
        <v>45316</v>
      </c>
      <c r="F214" s="161">
        <v>3159</v>
      </c>
      <c r="G214" s="161">
        <v>2330</v>
      </c>
      <c r="H214" s="161">
        <v>2081</v>
      </c>
      <c r="J214" s="162"/>
      <c r="K214" s="162"/>
    </row>
    <row r="215" spans="1:11" s="59" customFormat="1" x14ac:dyDescent="0.25">
      <c r="A215" s="55" t="s">
        <v>136</v>
      </c>
      <c r="B215" s="57">
        <v>3958.6</v>
      </c>
      <c r="C215" s="57">
        <v>3990.7</v>
      </c>
      <c r="D215" s="55">
        <v>161012126</v>
      </c>
      <c r="E215" s="60">
        <v>45316</v>
      </c>
      <c r="F215" s="161">
        <v>4241</v>
      </c>
      <c r="G215" s="161">
        <v>3255</v>
      </c>
      <c r="H215" s="161">
        <v>2932</v>
      </c>
      <c r="J215" s="162"/>
      <c r="K215" s="162"/>
    </row>
    <row r="216" spans="1:11" s="59" customFormat="1" x14ac:dyDescent="0.25">
      <c r="A216" s="55" t="s">
        <v>123</v>
      </c>
      <c r="B216" s="57">
        <v>2634.04</v>
      </c>
      <c r="C216" s="57">
        <v>2634.04</v>
      </c>
      <c r="D216" s="55" t="s">
        <v>179</v>
      </c>
      <c r="E216" s="60">
        <v>45316</v>
      </c>
      <c r="F216" s="161">
        <v>4305</v>
      </c>
      <c r="G216" s="161">
        <v>2640</v>
      </c>
      <c r="H216" s="161">
        <v>2414</v>
      </c>
      <c r="J216" s="162"/>
      <c r="K216" s="162"/>
    </row>
    <row r="217" spans="1:11" s="59" customFormat="1" x14ac:dyDescent="0.25">
      <c r="A217" s="55" t="s">
        <v>152</v>
      </c>
      <c r="B217" s="57">
        <v>1118.79</v>
      </c>
      <c r="C217" s="57">
        <v>1120.69</v>
      </c>
      <c r="D217" s="55" t="s">
        <v>160</v>
      </c>
      <c r="E217" s="60">
        <v>45316</v>
      </c>
      <c r="F217" s="161">
        <v>4322</v>
      </c>
      <c r="G217" s="161">
        <v>2909</v>
      </c>
      <c r="H217" s="161">
        <v>2638</v>
      </c>
      <c r="J217" s="162"/>
      <c r="K217" s="162"/>
    </row>
    <row r="218" spans="1:11" s="59" customFormat="1" x14ac:dyDescent="0.25">
      <c r="A218" s="55" t="s">
        <v>125</v>
      </c>
      <c r="B218" s="57">
        <v>575.96</v>
      </c>
      <c r="C218" s="57">
        <v>576.94000000000005</v>
      </c>
      <c r="D218" s="55" t="s">
        <v>160</v>
      </c>
      <c r="E218" s="60">
        <v>45316</v>
      </c>
      <c r="F218" s="161">
        <v>4199</v>
      </c>
      <c r="G218" s="161">
        <v>2472</v>
      </c>
      <c r="H218" s="161">
        <v>2245</v>
      </c>
      <c r="J218" s="162"/>
      <c r="K218" s="162"/>
    </row>
    <row r="219" spans="1:11" s="59" customFormat="1" x14ac:dyDescent="0.25">
      <c r="A219" s="55" t="s">
        <v>128</v>
      </c>
      <c r="B219" s="57">
        <v>622.15</v>
      </c>
      <c r="C219" s="57">
        <v>623.21</v>
      </c>
      <c r="D219" s="55" t="s">
        <v>160</v>
      </c>
      <c r="E219" s="60">
        <v>45316</v>
      </c>
      <c r="F219" s="161">
        <v>4113</v>
      </c>
      <c r="G219" s="161">
        <v>3725</v>
      </c>
      <c r="H219" s="161">
        <v>3525</v>
      </c>
      <c r="J219" s="162"/>
      <c r="K219" s="162"/>
    </row>
    <row r="220" spans="1:11" s="59" customFormat="1" x14ac:dyDescent="0.25">
      <c r="A220" s="55" t="s">
        <v>128</v>
      </c>
      <c r="B220" s="57">
        <v>643.4</v>
      </c>
      <c r="C220" s="57">
        <v>644.49</v>
      </c>
      <c r="D220" s="55" t="s">
        <v>160</v>
      </c>
      <c r="E220" s="60">
        <v>45316</v>
      </c>
      <c r="F220" s="161">
        <v>4113</v>
      </c>
      <c r="G220" s="161">
        <v>3725</v>
      </c>
      <c r="H220" s="161">
        <v>3525</v>
      </c>
      <c r="J220" s="162"/>
      <c r="K220" s="162"/>
    </row>
    <row r="221" spans="1:11" s="59" customFormat="1" x14ac:dyDescent="0.25">
      <c r="A221" s="55" t="s">
        <v>156</v>
      </c>
      <c r="B221" s="57">
        <v>3805.32</v>
      </c>
      <c r="C221" s="57">
        <v>3708.05</v>
      </c>
      <c r="D221" s="55">
        <v>161001166</v>
      </c>
      <c r="E221" s="60">
        <v>45317</v>
      </c>
      <c r="F221" s="161">
        <v>3330</v>
      </c>
      <c r="G221" s="161">
        <v>3211</v>
      </c>
      <c r="H221" s="161">
        <v>2895</v>
      </c>
      <c r="J221" s="162"/>
      <c r="K221" s="162"/>
    </row>
    <row r="222" spans="1:11" s="59" customFormat="1" x14ac:dyDescent="0.25">
      <c r="A222" s="55" t="s">
        <v>135</v>
      </c>
      <c r="B222" s="57">
        <v>4060.2</v>
      </c>
      <c r="C222" s="57">
        <v>3911.04</v>
      </c>
      <c r="D222" s="55">
        <v>161002341</v>
      </c>
      <c r="E222" s="60">
        <v>45317</v>
      </c>
      <c r="F222" s="161">
        <v>3016</v>
      </c>
      <c r="G222" s="161">
        <v>2497</v>
      </c>
      <c r="H222" s="161">
        <v>2231</v>
      </c>
      <c r="J222" s="162"/>
      <c r="K222" s="162"/>
    </row>
    <row r="223" spans="1:11" s="59" customFormat="1" x14ac:dyDescent="0.25">
      <c r="A223" s="55" t="s">
        <v>121</v>
      </c>
      <c r="B223" s="57">
        <v>3967.51</v>
      </c>
      <c r="C223" s="57">
        <v>3982.35</v>
      </c>
      <c r="D223" s="55">
        <v>161007195</v>
      </c>
      <c r="E223" s="60">
        <v>45317</v>
      </c>
      <c r="F223" s="161">
        <v>4241</v>
      </c>
      <c r="G223" s="161">
        <v>3938</v>
      </c>
      <c r="H223" s="161">
        <v>3606</v>
      </c>
      <c r="J223" s="162"/>
      <c r="K223" s="162"/>
    </row>
    <row r="224" spans="1:11" s="59" customFormat="1" x14ac:dyDescent="0.25">
      <c r="A224" s="55" t="s">
        <v>122</v>
      </c>
      <c r="B224" s="57">
        <v>4011.82</v>
      </c>
      <c r="C224" s="57">
        <v>3777.3</v>
      </c>
      <c r="D224" s="55">
        <v>161011738</v>
      </c>
      <c r="E224" s="60">
        <v>45317</v>
      </c>
      <c r="F224" s="161">
        <v>4253</v>
      </c>
      <c r="G224" s="161">
        <v>2988</v>
      </c>
      <c r="H224" s="161">
        <v>2651</v>
      </c>
      <c r="J224" s="162"/>
      <c r="K224" s="162"/>
    </row>
    <row r="225" spans="1:11" s="59" customFormat="1" x14ac:dyDescent="0.25">
      <c r="A225" s="55" t="s">
        <v>123</v>
      </c>
      <c r="B225" s="57">
        <v>634.02</v>
      </c>
      <c r="C225" s="57">
        <v>634.02</v>
      </c>
      <c r="D225" s="55" t="s">
        <v>179</v>
      </c>
      <c r="E225" s="60">
        <v>45317</v>
      </c>
      <c r="F225" s="161">
        <v>4270</v>
      </c>
      <c r="G225" s="161">
        <v>2946</v>
      </c>
      <c r="H225" s="161">
        <v>2723</v>
      </c>
      <c r="J225" s="162"/>
      <c r="K225" s="162"/>
    </row>
    <row r="226" spans="1:11" s="59" customFormat="1" x14ac:dyDescent="0.25">
      <c r="A226" s="55" t="s">
        <v>125</v>
      </c>
      <c r="B226" s="57">
        <v>28.63</v>
      </c>
      <c r="C226" s="57">
        <v>28.68</v>
      </c>
      <c r="D226" s="55" t="s">
        <v>160</v>
      </c>
      <c r="E226" s="60">
        <v>45317</v>
      </c>
      <c r="F226" s="161">
        <v>3850</v>
      </c>
      <c r="G226" s="161">
        <v>2986</v>
      </c>
      <c r="H226" s="161">
        <v>2758</v>
      </c>
      <c r="J226" s="162"/>
      <c r="K226" s="162"/>
    </row>
    <row r="227" spans="1:11" s="59" customFormat="1" x14ac:dyDescent="0.25">
      <c r="A227" s="55" t="s">
        <v>128</v>
      </c>
      <c r="B227" s="57">
        <v>628.79999999999995</v>
      </c>
      <c r="C227" s="57">
        <v>629.87</v>
      </c>
      <c r="D227" s="55" t="s">
        <v>160</v>
      </c>
      <c r="E227" s="60">
        <v>45317</v>
      </c>
      <c r="F227" s="161">
        <v>4115</v>
      </c>
      <c r="G227" s="161">
        <v>3561</v>
      </c>
      <c r="H227" s="161">
        <v>3306</v>
      </c>
      <c r="J227" s="162"/>
      <c r="K227" s="162"/>
    </row>
    <row r="228" spans="1:11" s="59" customFormat="1" x14ac:dyDescent="0.25">
      <c r="A228" s="55" t="s">
        <v>128</v>
      </c>
      <c r="B228" s="57">
        <v>711.73</v>
      </c>
      <c r="C228" s="57">
        <v>712.94</v>
      </c>
      <c r="D228" s="55" t="s">
        <v>160</v>
      </c>
      <c r="E228" s="60">
        <v>45317</v>
      </c>
      <c r="F228" s="161">
        <v>4115</v>
      </c>
      <c r="G228" s="161">
        <v>3561</v>
      </c>
      <c r="H228" s="161">
        <v>3306</v>
      </c>
      <c r="J228" s="162"/>
      <c r="K228" s="162"/>
    </row>
    <row r="229" spans="1:11" s="59" customFormat="1" x14ac:dyDescent="0.25">
      <c r="A229" s="55" t="s">
        <v>156</v>
      </c>
      <c r="B229" s="57">
        <v>3940.57</v>
      </c>
      <c r="C229" s="57">
        <v>3813.63</v>
      </c>
      <c r="D229" s="55">
        <v>161001168</v>
      </c>
      <c r="E229" s="60">
        <v>45318</v>
      </c>
      <c r="F229" s="161">
        <v>3330</v>
      </c>
      <c r="G229" s="161">
        <v>2431</v>
      </c>
      <c r="H229" s="161">
        <v>2206</v>
      </c>
      <c r="J229" s="162"/>
      <c r="K229" s="162"/>
    </row>
    <row r="230" spans="1:11" s="59" customFormat="1" x14ac:dyDescent="0.25">
      <c r="A230" s="55" t="s">
        <v>129</v>
      </c>
      <c r="B230" s="57">
        <v>4092.34</v>
      </c>
      <c r="C230" s="57">
        <v>3958.7</v>
      </c>
      <c r="D230" s="55">
        <v>161001599</v>
      </c>
      <c r="E230" s="60">
        <v>45318</v>
      </c>
      <c r="F230" s="161">
        <v>4674</v>
      </c>
      <c r="G230" s="161">
        <v>2832</v>
      </c>
      <c r="H230" s="161">
        <v>2505</v>
      </c>
      <c r="J230" s="162"/>
      <c r="K230" s="162"/>
    </row>
    <row r="231" spans="1:11" s="59" customFormat="1" x14ac:dyDescent="0.25">
      <c r="A231" s="55" t="s">
        <v>140</v>
      </c>
      <c r="B231" s="57">
        <v>3969.84</v>
      </c>
      <c r="C231" s="57">
        <v>3527.1</v>
      </c>
      <c r="D231" s="55">
        <v>161002338</v>
      </c>
      <c r="E231" s="60">
        <v>45318</v>
      </c>
      <c r="F231" s="161">
        <v>3330</v>
      </c>
      <c r="G231" s="161">
        <v>2614</v>
      </c>
      <c r="H231" s="161">
        <v>2377</v>
      </c>
      <c r="J231" s="162"/>
      <c r="K231" s="162"/>
    </row>
    <row r="232" spans="1:11" s="59" customFormat="1" x14ac:dyDescent="0.25">
      <c r="A232" s="55" t="s">
        <v>137</v>
      </c>
      <c r="B232" s="57">
        <v>3988.98</v>
      </c>
      <c r="C232" s="57">
        <v>3937.09</v>
      </c>
      <c r="D232" s="55">
        <v>161002832</v>
      </c>
      <c r="E232" s="60">
        <v>45318</v>
      </c>
      <c r="F232" s="161">
        <v>3717</v>
      </c>
      <c r="G232" s="161">
        <v>2804</v>
      </c>
      <c r="H232" s="161">
        <v>2531</v>
      </c>
      <c r="J232" s="162"/>
      <c r="K232" s="162"/>
    </row>
    <row r="233" spans="1:11" s="59" customFormat="1" x14ac:dyDescent="0.25">
      <c r="A233" s="55" t="s">
        <v>130</v>
      </c>
      <c r="B233" s="57">
        <v>4082.35</v>
      </c>
      <c r="C233" s="57">
        <v>4130.1499999999996</v>
      </c>
      <c r="D233" s="55">
        <v>162007180</v>
      </c>
      <c r="E233" s="60">
        <v>45318</v>
      </c>
      <c r="F233" s="161">
        <v>3780</v>
      </c>
      <c r="G233" s="161">
        <v>3327</v>
      </c>
      <c r="H233" s="161">
        <v>3043</v>
      </c>
      <c r="J233" s="162"/>
      <c r="K233" s="162"/>
    </row>
    <row r="234" spans="1:11" s="59" customFormat="1" x14ac:dyDescent="0.25">
      <c r="A234" s="55" t="s">
        <v>123</v>
      </c>
      <c r="B234" s="57">
        <v>906.88</v>
      </c>
      <c r="C234" s="57">
        <v>906.88</v>
      </c>
      <c r="D234" s="55" t="s">
        <v>179</v>
      </c>
      <c r="E234" s="60">
        <v>45318</v>
      </c>
      <c r="F234" s="161">
        <v>4288</v>
      </c>
      <c r="G234" s="161">
        <v>3885</v>
      </c>
      <c r="H234" s="161">
        <v>3640</v>
      </c>
      <c r="J234" s="162"/>
      <c r="K234" s="162"/>
    </row>
    <row r="235" spans="1:11" s="59" customFormat="1" x14ac:dyDescent="0.25">
      <c r="A235" s="55" t="s">
        <v>128</v>
      </c>
      <c r="B235" s="57">
        <v>412.65</v>
      </c>
      <c r="C235" s="57">
        <v>413.35</v>
      </c>
      <c r="D235" s="55" t="s">
        <v>160</v>
      </c>
      <c r="E235" s="60">
        <v>45318</v>
      </c>
      <c r="F235" s="161">
        <v>4106</v>
      </c>
      <c r="G235" s="161">
        <v>3880</v>
      </c>
      <c r="H235" s="161">
        <v>3632</v>
      </c>
      <c r="J235" s="162"/>
      <c r="K235" s="162"/>
    </row>
    <row r="236" spans="1:11" s="59" customFormat="1" x14ac:dyDescent="0.25">
      <c r="A236" s="55" t="s">
        <v>128</v>
      </c>
      <c r="B236" s="57">
        <v>517.34</v>
      </c>
      <c r="C236" s="57">
        <v>518.22</v>
      </c>
      <c r="D236" s="55" t="s">
        <v>160</v>
      </c>
      <c r="E236" s="60">
        <v>45318</v>
      </c>
      <c r="F236" s="161">
        <v>4106</v>
      </c>
      <c r="G236" s="161">
        <v>3880</v>
      </c>
      <c r="H236" s="161">
        <v>3632</v>
      </c>
      <c r="J236" s="162"/>
      <c r="K236" s="162"/>
    </row>
    <row r="237" spans="1:11" s="59" customFormat="1" x14ac:dyDescent="0.25">
      <c r="A237" s="55" t="s">
        <v>138</v>
      </c>
      <c r="B237" s="57">
        <v>242.66</v>
      </c>
      <c r="C237" s="57">
        <v>242.66</v>
      </c>
      <c r="D237" s="55" t="s">
        <v>161</v>
      </c>
      <c r="E237" s="60">
        <v>45318</v>
      </c>
      <c r="F237" s="161">
        <v>3889</v>
      </c>
      <c r="G237" s="161">
        <v>3639</v>
      </c>
      <c r="H237" s="161">
        <v>3313</v>
      </c>
      <c r="J237" s="162"/>
      <c r="K237" s="162"/>
    </row>
    <row r="238" spans="1:11" s="59" customFormat="1" x14ac:dyDescent="0.25">
      <c r="A238" s="55" t="s">
        <v>129</v>
      </c>
      <c r="B238" s="57">
        <v>4017.22</v>
      </c>
      <c r="C238" s="57">
        <v>3918.5</v>
      </c>
      <c r="D238" s="55">
        <v>161001600</v>
      </c>
      <c r="E238" s="60">
        <v>45319</v>
      </c>
      <c r="F238" s="161">
        <v>4651</v>
      </c>
      <c r="G238" s="161">
        <v>3082</v>
      </c>
      <c r="H238" s="161">
        <v>2764</v>
      </c>
      <c r="J238" s="162"/>
      <c r="K238" s="162"/>
    </row>
    <row r="239" spans="1:11" s="59" customFormat="1" x14ac:dyDescent="0.25">
      <c r="A239" s="55" t="s">
        <v>129</v>
      </c>
      <c r="B239" s="57">
        <v>3975.42</v>
      </c>
      <c r="C239" s="57">
        <v>3831.95</v>
      </c>
      <c r="D239" s="55">
        <v>161001601</v>
      </c>
      <c r="E239" s="60">
        <v>45319</v>
      </c>
      <c r="F239" s="161">
        <v>4651</v>
      </c>
      <c r="G239" s="161">
        <v>3095</v>
      </c>
      <c r="H239" s="161">
        <v>2781</v>
      </c>
      <c r="J239" s="162"/>
      <c r="K239" s="162"/>
    </row>
    <row r="240" spans="1:11" s="59" customFormat="1" x14ac:dyDescent="0.25">
      <c r="A240" s="55" t="s">
        <v>143</v>
      </c>
      <c r="B240" s="57">
        <v>3887.35</v>
      </c>
      <c r="C240" s="57">
        <v>3771.1</v>
      </c>
      <c r="D240" s="55">
        <v>161003169</v>
      </c>
      <c r="E240" s="60">
        <v>45319</v>
      </c>
      <c r="F240" s="161">
        <v>4413</v>
      </c>
      <c r="G240" s="161">
        <v>3327</v>
      </c>
      <c r="H240" s="161">
        <v>3119</v>
      </c>
      <c r="J240" s="162"/>
      <c r="K240" s="162"/>
    </row>
    <row r="241" spans="1:11" s="59" customFormat="1" x14ac:dyDescent="0.25">
      <c r="A241" s="55" t="s">
        <v>120</v>
      </c>
      <c r="B241" s="57">
        <v>4138</v>
      </c>
      <c r="C241" s="57">
        <v>4026.05</v>
      </c>
      <c r="D241" s="55">
        <v>161006930</v>
      </c>
      <c r="E241" s="60">
        <v>45319</v>
      </c>
      <c r="F241" s="161">
        <v>4253</v>
      </c>
      <c r="G241" s="161">
        <v>3864</v>
      </c>
      <c r="H241" s="161">
        <v>3532</v>
      </c>
      <c r="J241" s="162"/>
      <c r="K241" s="162"/>
    </row>
    <row r="242" spans="1:11" s="59" customFormat="1" x14ac:dyDescent="0.25">
      <c r="A242" s="55" t="s">
        <v>123</v>
      </c>
      <c r="B242" s="57">
        <v>458.17</v>
      </c>
      <c r="C242" s="57">
        <v>458.17</v>
      </c>
      <c r="D242" s="55" t="s">
        <v>179</v>
      </c>
      <c r="E242" s="60">
        <v>45319</v>
      </c>
      <c r="F242" s="161">
        <v>4300</v>
      </c>
      <c r="G242" s="161">
        <v>3272</v>
      </c>
      <c r="H242" s="161">
        <v>2970</v>
      </c>
      <c r="J242" s="162"/>
      <c r="K242" s="162"/>
    </row>
    <row r="243" spans="1:11" s="59" customFormat="1" x14ac:dyDescent="0.25">
      <c r="A243" s="55" t="s">
        <v>128</v>
      </c>
      <c r="B243" s="57">
        <v>29.16</v>
      </c>
      <c r="C243" s="57">
        <v>29.21</v>
      </c>
      <c r="D243" s="55" t="s">
        <v>160</v>
      </c>
      <c r="E243" s="60">
        <v>45319</v>
      </c>
      <c r="F243" s="161">
        <v>4099</v>
      </c>
      <c r="G243" s="161">
        <v>3771</v>
      </c>
      <c r="H243" s="161">
        <v>3486</v>
      </c>
      <c r="J243" s="162"/>
      <c r="K243" s="162"/>
    </row>
    <row r="244" spans="1:11" s="59" customFormat="1" x14ac:dyDescent="0.25">
      <c r="A244" s="55" t="s">
        <v>128</v>
      </c>
      <c r="B244" s="57">
        <v>659.1</v>
      </c>
      <c r="C244" s="57">
        <v>660.22</v>
      </c>
      <c r="D244" s="55" t="s">
        <v>160</v>
      </c>
      <c r="E244" s="60">
        <v>45319</v>
      </c>
      <c r="F244" s="161">
        <v>4099</v>
      </c>
      <c r="G244" s="161">
        <v>3771</v>
      </c>
      <c r="H244" s="161">
        <v>3486</v>
      </c>
      <c r="J244" s="162"/>
      <c r="K244" s="162"/>
    </row>
    <row r="245" spans="1:11" s="59" customFormat="1" x14ac:dyDescent="0.25">
      <c r="A245" s="55" t="s">
        <v>138</v>
      </c>
      <c r="B245" s="57">
        <v>138.25</v>
      </c>
      <c r="C245" s="57">
        <v>138.25</v>
      </c>
      <c r="D245" s="55" t="s">
        <v>161</v>
      </c>
      <c r="E245" s="60">
        <v>45319</v>
      </c>
      <c r="F245" s="161">
        <v>3889</v>
      </c>
      <c r="G245" s="161">
        <v>3877</v>
      </c>
      <c r="H245" s="161">
        <v>3542</v>
      </c>
      <c r="J245" s="162"/>
      <c r="K245" s="162"/>
    </row>
    <row r="246" spans="1:11" s="59" customFormat="1" x14ac:dyDescent="0.25">
      <c r="A246" s="55" t="s">
        <v>122</v>
      </c>
      <c r="B246" s="57">
        <v>3967.12</v>
      </c>
      <c r="C246" s="57">
        <v>3804.68</v>
      </c>
      <c r="D246" s="55">
        <v>161011747</v>
      </c>
      <c r="E246" s="60">
        <v>45320</v>
      </c>
      <c r="F246" s="161">
        <v>4253</v>
      </c>
      <c r="G246" s="161">
        <v>3391</v>
      </c>
      <c r="H246" s="161">
        <v>3047</v>
      </c>
      <c r="J246" s="162"/>
      <c r="K246" s="162"/>
    </row>
    <row r="247" spans="1:11" s="59" customFormat="1" x14ac:dyDescent="0.25">
      <c r="A247" s="55" t="s">
        <v>130</v>
      </c>
      <c r="B247" s="57">
        <v>3385.89</v>
      </c>
      <c r="C247" s="57">
        <v>3362.85</v>
      </c>
      <c r="D247" s="55">
        <v>162007190</v>
      </c>
      <c r="E247" s="60">
        <v>45320</v>
      </c>
      <c r="F247" s="161">
        <v>4172</v>
      </c>
      <c r="G247" s="161">
        <v>3115</v>
      </c>
      <c r="H247" s="161">
        <v>2827</v>
      </c>
      <c r="J247" s="162"/>
      <c r="K247" s="162"/>
    </row>
    <row r="248" spans="1:11" s="59" customFormat="1" x14ac:dyDescent="0.25">
      <c r="A248" s="55" t="s">
        <v>123</v>
      </c>
      <c r="B248" s="57">
        <v>537.72</v>
      </c>
      <c r="C248" s="57">
        <v>537.72</v>
      </c>
      <c r="D248" s="55" t="s">
        <v>179</v>
      </c>
      <c r="E248" s="60">
        <v>45320</v>
      </c>
      <c r="F248" s="161">
        <v>4323</v>
      </c>
      <c r="G248" s="161">
        <v>3300</v>
      </c>
      <c r="H248" s="161">
        <v>3005</v>
      </c>
      <c r="J248" s="162"/>
      <c r="K248" s="162"/>
    </row>
    <row r="249" spans="1:11" s="59" customFormat="1" x14ac:dyDescent="0.25">
      <c r="A249" s="55" t="s">
        <v>152</v>
      </c>
      <c r="B249" s="57">
        <v>392.56</v>
      </c>
      <c r="C249" s="57">
        <v>393.23</v>
      </c>
      <c r="D249" s="55" t="s">
        <v>160</v>
      </c>
      <c r="E249" s="60">
        <v>45320</v>
      </c>
      <c r="F249" s="161">
        <v>4322</v>
      </c>
      <c r="G249" s="161">
        <v>2704</v>
      </c>
      <c r="H249" s="161">
        <v>2461</v>
      </c>
      <c r="J249" s="162"/>
      <c r="K249" s="162"/>
    </row>
    <row r="250" spans="1:11" s="59" customFormat="1" x14ac:dyDescent="0.25">
      <c r="A250" s="55" t="s">
        <v>125</v>
      </c>
      <c r="B250" s="57">
        <v>122.62</v>
      </c>
      <c r="C250" s="57">
        <v>122.83</v>
      </c>
      <c r="D250" s="55" t="s">
        <v>160</v>
      </c>
      <c r="E250" s="60">
        <v>45320</v>
      </c>
      <c r="F250" s="161">
        <v>4199</v>
      </c>
      <c r="G250" s="161">
        <v>2888</v>
      </c>
      <c r="H250" s="161">
        <v>2652</v>
      </c>
      <c r="J250" s="162"/>
      <c r="K250" s="162"/>
    </row>
    <row r="251" spans="1:11" s="59" customFormat="1" x14ac:dyDescent="0.25">
      <c r="A251" s="55" t="s">
        <v>128</v>
      </c>
      <c r="B251" s="57">
        <v>824.52</v>
      </c>
      <c r="C251" s="57">
        <v>825.92</v>
      </c>
      <c r="D251" s="55" t="s">
        <v>160</v>
      </c>
      <c r="E251" s="60">
        <v>45320</v>
      </c>
      <c r="F251" s="161">
        <v>4099</v>
      </c>
      <c r="G251" s="161">
        <v>3574</v>
      </c>
      <c r="H251" s="161">
        <v>3355</v>
      </c>
      <c r="J251" s="162"/>
      <c r="K251" s="162"/>
    </row>
    <row r="252" spans="1:11" s="59" customFormat="1" x14ac:dyDescent="0.25">
      <c r="A252" s="55" t="s">
        <v>138</v>
      </c>
      <c r="B252" s="57">
        <v>334.64</v>
      </c>
      <c r="C252" s="57">
        <v>334.64</v>
      </c>
      <c r="D252" s="55" t="s">
        <v>161</v>
      </c>
      <c r="E252" s="60">
        <v>45320</v>
      </c>
      <c r="F252" s="161">
        <v>3889</v>
      </c>
      <c r="G252" s="161">
        <v>3121</v>
      </c>
      <c r="H252" s="161">
        <v>2794</v>
      </c>
      <c r="J252" s="162"/>
      <c r="K252" s="162"/>
    </row>
    <row r="253" spans="1:11" s="59" customFormat="1" x14ac:dyDescent="0.25">
      <c r="A253" s="55" t="s">
        <v>129</v>
      </c>
      <c r="B253" s="57">
        <v>4038.94</v>
      </c>
      <c r="C253" s="57">
        <v>3864.9</v>
      </c>
      <c r="D253" s="55">
        <v>161001602</v>
      </c>
      <c r="E253" s="60">
        <v>45321</v>
      </c>
      <c r="F253" s="161">
        <v>4651</v>
      </c>
      <c r="G253" s="161">
        <v>3721</v>
      </c>
      <c r="H253" s="161">
        <v>3413</v>
      </c>
      <c r="J253" s="162"/>
      <c r="K253" s="162"/>
    </row>
    <row r="254" spans="1:11" s="59" customFormat="1" x14ac:dyDescent="0.25">
      <c r="A254" s="55" t="s">
        <v>129</v>
      </c>
      <c r="B254" s="57">
        <v>3926.63</v>
      </c>
      <c r="C254" s="57">
        <v>3667.23</v>
      </c>
      <c r="D254" s="55">
        <v>161001603</v>
      </c>
      <c r="E254" s="60">
        <v>45321</v>
      </c>
      <c r="F254" s="161">
        <v>4651</v>
      </c>
      <c r="G254" s="161">
        <v>2677</v>
      </c>
      <c r="H254" s="161">
        <v>2365</v>
      </c>
      <c r="J254" s="162"/>
      <c r="K254" s="162"/>
    </row>
    <row r="255" spans="1:11" s="59" customFormat="1" x14ac:dyDescent="0.25">
      <c r="A255" s="55" t="s">
        <v>123</v>
      </c>
      <c r="B255" s="57">
        <v>988.66</v>
      </c>
      <c r="C255" s="57">
        <v>988.66</v>
      </c>
      <c r="D255" s="55" t="s">
        <v>179</v>
      </c>
      <c r="E255" s="60">
        <v>45321</v>
      </c>
      <c r="F255" s="161">
        <v>4304</v>
      </c>
      <c r="G255" s="161">
        <v>2207</v>
      </c>
      <c r="H255" s="161">
        <v>1960</v>
      </c>
      <c r="J255" s="162"/>
      <c r="K255" s="162"/>
    </row>
    <row r="256" spans="1:11" s="59" customFormat="1" x14ac:dyDescent="0.25">
      <c r="A256" s="55" t="s">
        <v>152</v>
      </c>
      <c r="B256" s="57">
        <v>1224.57</v>
      </c>
      <c r="C256" s="57">
        <v>1226.6500000000001</v>
      </c>
      <c r="D256" s="55" t="s">
        <v>160</v>
      </c>
      <c r="E256" s="60">
        <v>45321</v>
      </c>
      <c r="F256" s="161">
        <v>4322</v>
      </c>
      <c r="G256" s="161">
        <v>3274</v>
      </c>
      <c r="H256" s="161">
        <v>2984</v>
      </c>
      <c r="J256" s="162"/>
      <c r="K256" s="162"/>
    </row>
    <row r="257" spans="1:42" s="59" customFormat="1" x14ac:dyDescent="0.25">
      <c r="A257" s="55" t="s">
        <v>125</v>
      </c>
      <c r="B257" s="57">
        <v>273.87</v>
      </c>
      <c r="C257" s="57">
        <v>274.33999999999997</v>
      </c>
      <c r="D257" s="55" t="s">
        <v>160</v>
      </c>
      <c r="E257" s="60">
        <v>45321</v>
      </c>
      <c r="F257" s="161">
        <v>4199</v>
      </c>
      <c r="G257" s="161">
        <v>2119</v>
      </c>
      <c r="H257" s="161">
        <v>1911</v>
      </c>
      <c r="J257" s="162"/>
      <c r="K257" s="162"/>
    </row>
    <row r="258" spans="1:42" s="59" customFormat="1" x14ac:dyDescent="0.25">
      <c r="A258" s="55" t="s">
        <v>128</v>
      </c>
      <c r="B258" s="57">
        <v>644.33000000000004</v>
      </c>
      <c r="C258" s="57">
        <v>645.42999999999995</v>
      </c>
      <c r="D258" s="55" t="s">
        <v>160</v>
      </c>
      <c r="E258" s="60">
        <v>45321</v>
      </c>
      <c r="F258" s="161">
        <v>4099</v>
      </c>
      <c r="G258" s="161">
        <v>3059</v>
      </c>
      <c r="H258" s="161">
        <v>2863</v>
      </c>
      <c r="J258" s="162"/>
      <c r="K258" s="162"/>
    </row>
    <row r="259" spans="1:42" s="59" customFormat="1" x14ac:dyDescent="0.25">
      <c r="A259" s="55" t="s">
        <v>138</v>
      </c>
      <c r="B259" s="57">
        <v>118.33</v>
      </c>
      <c r="C259" s="57">
        <v>118.33</v>
      </c>
      <c r="D259" s="55" t="s">
        <v>161</v>
      </c>
      <c r="E259" s="60">
        <v>45321</v>
      </c>
      <c r="F259" s="161">
        <v>3889</v>
      </c>
      <c r="G259" s="161">
        <v>3300</v>
      </c>
      <c r="H259" s="161">
        <v>2915</v>
      </c>
      <c r="J259" s="162"/>
      <c r="K259" s="162"/>
    </row>
    <row r="260" spans="1:42" s="59" customFormat="1" x14ac:dyDescent="0.25">
      <c r="A260" s="55" t="s">
        <v>129</v>
      </c>
      <c r="B260" s="57">
        <v>3912.87</v>
      </c>
      <c r="C260" s="57">
        <v>3751.6</v>
      </c>
      <c r="D260" s="55">
        <v>161001604</v>
      </c>
      <c r="E260" s="60">
        <v>45322</v>
      </c>
      <c r="F260" s="161">
        <v>4651</v>
      </c>
      <c r="G260" s="161">
        <v>3554</v>
      </c>
      <c r="H260" s="161">
        <v>3249</v>
      </c>
      <c r="J260" s="162"/>
      <c r="K260" s="162"/>
    </row>
    <row r="261" spans="1:42" s="59" customFormat="1" x14ac:dyDescent="0.25">
      <c r="A261" s="55" t="s">
        <v>123</v>
      </c>
      <c r="B261" s="57">
        <v>179.35</v>
      </c>
      <c r="C261" s="57">
        <v>179.35</v>
      </c>
      <c r="D261" s="55" t="s">
        <v>179</v>
      </c>
      <c r="E261" s="60">
        <v>45322</v>
      </c>
      <c r="F261" s="161">
        <v>4267</v>
      </c>
      <c r="G261" s="161">
        <v>3130</v>
      </c>
      <c r="H261" s="161">
        <v>2852</v>
      </c>
      <c r="J261" s="162"/>
      <c r="K261" s="162"/>
    </row>
    <row r="262" spans="1:42" s="59" customFormat="1" x14ac:dyDescent="0.25">
      <c r="A262" s="55" t="s">
        <v>152</v>
      </c>
      <c r="B262" s="57">
        <v>1447.06</v>
      </c>
      <c r="C262" s="57">
        <v>1449.52</v>
      </c>
      <c r="D262" s="55" t="s">
        <v>160</v>
      </c>
      <c r="E262" s="60">
        <v>45322</v>
      </c>
      <c r="F262" s="161">
        <v>4322</v>
      </c>
      <c r="G262" s="161">
        <v>3336</v>
      </c>
      <c r="H262" s="161">
        <v>3094</v>
      </c>
      <c r="J262" s="162"/>
      <c r="K262" s="162"/>
    </row>
    <row r="263" spans="1:42" s="59" customFormat="1" x14ac:dyDescent="0.25">
      <c r="A263" s="55" t="s">
        <v>125</v>
      </c>
      <c r="B263" s="57">
        <v>592.03</v>
      </c>
      <c r="C263" s="57">
        <v>593.04</v>
      </c>
      <c r="D263" s="55" t="s">
        <v>160</v>
      </c>
      <c r="E263" s="60">
        <v>45322</v>
      </c>
      <c r="F263" s="161">
        <v>4199</v>
      </c>
      <c r="G263" s="161">
        <v>1859</v>
      </c>
      <c r="H263" s="161">
        <v>1659</v>
      </c>
      <c r="J263" s="162"/>
      <c r="K263" s="162"/>
    </row>
    <row r="264" spans="1:42" s="59" customFormat="1" x14ac:dyDescent="0.25">
      <c r="A264" s="55" t="s">
        <v>128</v>
      </c>
      <c r="B264" s="57">
        <v>782.3</v>
      </c>
      <c r="C264" s="57">
        <v>786.05</v>
      </c>
      <c r="D264" s="55" t="s">
        <v>160</v>
      </c>
      <c r="E264" s="60">
        <v>45322</v>
      </c>
      <c r="F264" s="161">
        <v>4099</v>
      </c>
      <c r="G264" s="161">
        <v>2644</v>
      </c>
      <c r="H264" s="161">
        <v>2392</v>
      </c>
      <c r="J264" s="162"/>
      <c r="K264" s="162"/>
    </row>
    <row r="265" spans="1:42" s="64" customFormat="1" x14ac:dyDescent="0.25">
      <c r="A265" s="61" t="s">
        <v>145</v>
      </c>
      <c r="B265" s="62" t="s">
        <v>115</v>
      </c>
      <c r="C265" s="63">
        <f>SUM(C2:C264)</f>
        <v>677869.97999999986</v>
      </c>
      <c r="D265" s="62" t="s">
        <v>115</v>
      </c>
      <c r="E265" s="62" t="s">
        <v>115</v>
      </c>
      <c r="F265" s="164">
        <f>IF($C$265=0,0,ROUND(SUMPRODUCT($C$2:$C$264,F2:F264)/$C$265,0))</f>
        <v>4131</v>
      </c>
      <c r="G265" s="164">
        <f t="shared" ref="G265:H265" si="0">IF($C$265=0,0,ROUND(SUMPRODUCT($C$2:$C$264,G2:G264)/$C$265,0))</f>
        <v>3302</v>
      </c>
      <c r="H265" s="164">
        <f t="shared" si="0"/>
        <v>3005</v>
      </c>
    </row>
    <row r="266" spans="1:42" s="67" customFormat="1" x14ac:dyDescent="0.25">
      <c r="A266" s="65"/>
      <c r="B266" s="65"/>
      <c r="C266" s="66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  <c r="AH266" s="65"/>
      <c r="AI266" s="65"/>
      <c r="AJ266" s="65"/>
      <c r="AK266" s="65"/>
      <c r="AL266" s="65"/>
      <c r="AM266" s="65"/>
      <c r="AN266" s="65"/>
      <c r="AO266" s="65"/>
      <c r="AP266" s="65"/>
    </row>
  </sheetData>
  <autoFilter ref="A1:H264"/>
  <pageMargins left="0.7" right="0.7" top="0.75" bottom="0.75" header="0.5" footer="0.3"/>
  <pageSetup scale="69" orientation="portrait" r:id="rId1"/>
  <headerFooter>
    <oddHeader>&amp;C&amp;"Times New Roman,Bold"&amp;F &amp;A</oddHeader>
    <oddFooter>&amp;R&amp;"Arial,Regular"&amp;12Page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view="pageBreakPreview" zoomScaleSheetLayoutView="100" workbookViewId="0">
      <pane ySplit="1" topLeftCell="A2" activePane="bottomLeft" state="frozen"/>
      <selection activeCell="G257" sqref="G257"/>
      <selection pane="bottomLeft" activeCell="G257" sqref="G257"/>
    </sheetView>
  </sheetViews>
  <sheetFormatPr defaultColWidth="8" defaultRowHeight="12.75" x14ac:dyDescent="0.25"/>
  <cols>
    <col min="1" max="1" width="52.28515625" style="65" customWidth="1"/>
    <col min="2" max="3" width="11.7109375" style="65" customWidth="1"/>
    <col min="4" max="4" width="10" style="65" bestFit="1" customWidth="1"/>
    <col min="5" max="5" width="10.28515625" style="65" bestFit="1" customWidth="1"/>
    <col min="6" max="6" width="8.42578125" style="65" customWidth="1"/>
    <col min="7" max="8" width="9.85546875" style="65" customWidth="1"/>
    <col min="9" max="16384" width="8" style="65"/>
  </cols>
  <sheetData>
    <row r="1" spans="1:8" s="54" customFormat="1" ht="51" x14ac:dyDescent="0.25">
      <c r="A1" s="52" t="s">
        <v>106</v>
      </c>
      <c r="B1" s="52" t="s">
        <v>107</v>
      </c>
      <c r="C1" s="52" t="s">
        <v>108</v>
      </c>
      <c r="D1" s="52" t="s">
        <v>109</v>
      </c>
      <c r="E1" s="52" t="s">
        <v>110</v>
      </c>
      <c r="F1" s="53" t="s">
        <v>111</v>
      </c>
      <c r="G1" s="53" t="s">
        <v>112</v>
      </c>
      <c r="H1" s="53" t="s">
        <v>113</v>
      </c>
    </row>
    <row r="2" spans="1:8" s="59" customFormat="1" x14ac:dyDescent="0.25">
      <c r="A2" s="55" t="s">
        <v>146</v>
      </c>
      <c r="B2" s="56" t="s">
        <v>115</v>
      </c>
      <c r="C2" s="57">
        <v>0</v>
      </c>
      <c r="D2" s="56" t="s">
        <v>115</v>
      </c>
      <c r="E2" s="56" t="s">
        <v>115</v>
      </c>
      <c r="F2" s="161">
        <v>0</v>
      </c>
      <c r="G2" s="161">
        <v>0</v>
      </c>
      <c r="H2" s="161">
        <v>0</v>
      </c>
    </row>
    <row r="3" spans="1:8" s="59" customFormat="1" x14ac:dyDescent="0.25">
      <c r="A3" s="55" t="s">
        <v>148</v>
      </c>
      <c r="B3" s="57">
        <v>60.75</v>
      </c>
      <c r="C3" s="57">
        <v>60.75</v>
      </c>
      <c r="D3" s="55">
        <v>161001162</v>
      </c>
      <c r="E3" s="60">
        <v>45068</v>
      </c>
      <c r="F3" s="161">
        <v>3250</v>
      </c>
      <c r="G3" s="161">
        <v>4075</v>
      </c>
      <c r="H3" s="161">
        <v>3682</v>
      </c>
    </row>
    <row r="4" spans="1:8" s="64" customFormat="1" x14ac:dyDescent="0.25">
      <c r="A4" s="61" t="s">
        <v>145</v>
      </c>
      <c r="B4" s="62" t="s">
        <v>115</v>
      </c>
      <c r="C4" s="63">
        <f>SUM(C2:C3)</f>
        <v>60.75</v>
      </c>
      <c r="D4" s="62" t="s">
        <v>115</v>
      </c>
      <c r="E4" s="62" t="s">
        <v>115</v>
      </c>
      <c r="F4" s="164">
        <f>IF($C$4=0,0,ROUND(SUMPRODUCT($C$2:$C$3,F2:F3)/$C$4,0))</f>
        <v>3250</v>
      </c>
      <c r="G4" s="164">
        <f t="shared" ref="G4:H4" si="0">IF($C$4=0,0,ROUND(SUMPRODUCT($C$2:$C$3,G2:G3)/$C$4,0))</f>
        <v>4075</v>
      </c>
      <c r="H4" s="164">
        <f t="shared" si="0"/>
        <v>3682</v>
      </c>
    </row>
  </sheetData>
  <autoFilter ref="A1:H3"/>
  <pageMargins left="0.7" right="0.7" top="0.75" bottom="0.75" header="0.5" footer="0.3"/>
  <pageSetup scale="69" orientation="portrait" r:id="rId1"/>
  <headerFooter>
    <oddHeader>&amp;C&amp;"Times New Roman,Bold"&amp;F &amp;A</oddHeader>
    <oddFooter>&amp;R&amp;"Arial,Regular"&amp;12Page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36</vt:i4>
      </vt:variant>
    </vt:vector>
  </HeadingPairs>
  <TitlesOfParts>
    <vt:vector size="73" baseType="lpstr">
      <vt:lpstr>F10</vt:lpstr>
      <vt:lpstr>Mar 24_GCV (Raw)</vt:lpstr>
      <vt:lpstr>Mar 24_GCV (Washed)</vt:lpstr>
      <vt:lpstr>Mar 24_GCV (Imp)</vt:lpstr>
      <vt:lpstr>Feb 24_GCV (Raw)</vt:lpstr>
      <vt:lpstr>Feb 24_GCV (Washed)</vt:lpstr>
      <vt:lpstr>Feb 24_GCV (Imp)</vt:lpstr>
      <vt:lpstr>Jan 24_GCV (Raw)</vt:lpstr>
      <vt:lpstr>Jan 24_GCV (Washed)</vt:lpstr>
      <vt:lpstr>Jan 24_GCV (Imp)</vt:lpstr>
      <vt:lpstr>Dec 23_GCV (Raw)</vt:lpstr>
      <vt:lpstr>Dec 23_GCV (Washed)</vt:lpstr>
      <vt:lpstr>Dec 23_GCV (Imp)</vt:lpstr>
      <vt:lpstr>Nov 23_GCV (Raw)</vt:lpstr>
      <vt:lpstr>Nov 23_GCV (Washed)</vt:lpstr>
      <vt:lpstr>Nov 23_GCV (Imp)</vt:lpstr>
      <vt:lpstr>Oct 23_GCV (Raw)</vt:lpstr>
      <vt:lpstr>Oct 23_GCV (Washed)</vt:lpstr>
      <vt:lpstr>Oct 23_GCV (Imp)</vt:lpstr>
      <vt:lpstr>Sept 23_GCV (Raw)</vt:lpstr>
      <vt:lpstr>Sept 23_GCV (Washed)</vt:lpstr>
      <vt:lpstr>Sept 23_GCV (Imp)</vt:lpstr>
      <vt:lpstr>Aug 23_GCV (Raw)</vt:lpstr>
      <vt:lpstr>Aug 23_GCV (Washed)</vt:lpstr>
      <vt:lpstr>Aug 23_GCV (Imp)</vt:lpstr>
      <vt:lpstr>July 23_GCV (Raw)</vt:lpstr>
      <vt:lpstr>July 23_GCV (Washed)</vt:lpstr>
      <vt:lpstr>July 23_GCV (Imp)</vt:lpstr>
      <vt:lpstr>June 23_GCV (Raw)</vt:lpstr>
      <vt:lpstr>June 23_GCV (Washed)</vt:lpstr>
      <vt:lpstr>June 23_GCV (Imp)</vt:lpstr>
      <vt:lpstr>May 23_GCV (Raw)</vt:lpstr>
      <vt:lpstr>May 23_GCV (Washed)</vt:lpstr>
      <vt:lpstr>May 23_GCV (Imp)</vt:lpstr>
      <vt:lpstr>Apr 23_GCV (Raw)</vt:lpstr>
      <vt:lpstr>Apr 23_GCV (Washed)</vt:lpstr>
      <vt:lpstr>Apr 23_GCV (Imp)</vt:lpstr>
      <vt:lpstr>'Apr 23_GCV (Imp)'!Print_Titles</vt:lpstr>
      <vt:lpstr>'Apr 23_GCV (Raw)'!Print_Titles</vt:lpstr>
      <vt:lpstr>'Apr 23_GCV (Washed)'!Print_Titles</vt:lpstr>
      <vt:lpstr>'Aug 23_GCV (Imp)'!Print_Titles</vt:lpstr>
      <vt:lpstr>'Aug 23_GCV (Raw)'!Print_Titles</vt:lpstr>
      <vt:lpstr>'Aug 23_GCV (Washed)'!Print_Titles</vt:lpstr>
      <vt:lpstr>'Dec 23_GCV (Imp)'!Print_Titles</vt:lpstr>
      <vt:lpstr>'Dec 23_GCV (Raw)'!Print_Titles</vt:lpstr>
      <vt:lpstr>'Dec 23_GCV (Washed)'!Print_Titles</vt:lpstr>
      <vt:lpstr>'Feb 24_GCV (Imp)'!Print_Titles</vt:lpstr>
      <vt:lpstr>'Feb 24_GCV (Raw)'!Print_Titles</vt:lpstr>
      <vt:lpstr>'Feb 24_GCV (Washed)'!Print_Titles</vt:lpstr>
      <vt:lpstr>'Jan 24_GCV (Imp)'!Print_Titles</vt:lpstr>
      <vt:lpstr>'Jan 24_GCV (Raw)'!Print_Titles</vt:lpstr>
      <vt:lpstr>'Jan 24_GCV (Washed)'!Print_Titles</vt:lpstr>
      <vt:lpstr>'July 23_GCV (Imp)'!Print_Titles</vt:lpstr>
      <vt:lpstr>'July 23_GCV (Raw)'!Print_Titles</vt:lpstr>
      <vt:lpstr>'July 23_GCV (Washed)'!Print_Titles</vt:lpstr>
      <vt:lpstr>'June 23_GCV (Imp)'!Print_Titles</vt:lpstr>
      <vt:lpstr>'June 23_GCV (Raw)'!Print_Titles</vt:lpstr>
      <vt:lpstr>'June 23_GCV (Washed)'!Print_Titles</vt:lpstr>
      <vt:lpstr>'Mar 24_GCV (Imp)'!Print_Titles</vt:lpstr>
      <vt:lpstr>'Mar 24_GCV (Raw)'!Print_Titles</vt:lpstr>
      <vt:lpstr>'Mar 24_GCV (Washed)'!Print_Titles</vt:lpstr>
      <vt:lpstr>'May 23_GCV (Imp)'!Print_Titles</vt:lpstr>
      <vt:lpstr>'May 23_GCV (Raw)'!Print_Titles</vt:lpstr>
      <vt:lpstr>'May 23_GCV (Washed)'!Print_Titles</vt:lpstr>
      <vt:lpstr>'Nov 23_GCV (Imp)'!Print_Titles</vt:lpstr>
      <vt:lpstr>'Nov 23_GCV (Raw)'!Print_Titles</vt:lpstr>
      <vt:lpstr>'Nov 23_GCV (Washed)'!Print_Titles</vt:lpstr>
      <vt:lpstr>'Oct 23_GCV (Imp)'!Print_Titles</vt:lpstr>
      <vt:lpstr>'Oct 23_GCV (Raw)'!Print_Titles</vt:lpstr>
      <vt:lpstr>'Oct 23_GCV (Washed)'!Print_Titles</vt:lpstr>
      <vt:lpstr>'Sept 23_GCV (Imp)'!Print_Titles</vt:lpstr>
      <vt:lpstr>'Sept 23_GCV (Raw)'!Print_Titles</vt:lpstr>
      <vt:lpstr>'Sept 23_GCV (Washed)'!Print_Titles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SUSHANT PATIL</dc:creator>
  <cp:lastModifiedBy>SUSHANT PATIL</cp:lastModifiedBy>
  <dcterms:created xsi:type="dcterms:W3CDTF">2024-11-21T11:50:53Z</dcterms:created>
  <dcterms:modified xsi:type="dcterms:W3CDTF">2024-11-21T13:36:52Z</dcterms:modified>
</cp:coreProperties>
</file>